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28"/>
  <workbookPr filterPrivacy="1" defaultThemeVersion="124226"/>
  <xr:revisionPtr revIDLastSave="126" documentId="13_ncr:1_{D0B48F95-278B-4C82-888F-966CE237E128}" xr6:coauthVersionLast="47" xr6:coauthVersionMax="47" xr10:uidLastSave="{B485D2DE-F0B1-C542-9E13-45C45E327847}"/>
  <bookViews>
    <workbookView xWindow="12720" yWindow="520" windowWidth="16060" windowHeight="17500" activeTab="4" xr2:uid="{00000000-000D-0000-FFFF-FFFF00000000}"/>
  </bookViews>
  <sheets>
    <sheet name="Five ETFs 5 Years Monthly" sheetId="2" r:id="rId1"/>
    <sheet name="Q1" sheetId="1" r:id="rId2"/>
    <sheet name="Q2" sheetId="3" r:id="rId3"/>
    <sheet name="Q3" sheetId="4" r:id="rId4"/>
    <sheet name="Q4" sheetId="5" r:id="rId5"/>
  </sheets>
  <definedNames>
    <definedName name="solver_adj" localSheetId="3" hidden="1">'Q3'!$S$14:$S$18</definedName>
    <definedName name="solver_cvg" localSheetId="3" hidden="1">0.0001</definedName>
    <definedName name="solver_drv" localSheetId="3" hidden="1">1</definedName>
    <definedName name="solver_eng" localSheetId="0" hidden="1">1</definedName>
    <definedName name="solver_eng" localSheetId="3" hidden="1">1</definedName>
    <definedName name="solver_itr" localSheetId="3" hidden="1">2147483647</definedName>
    <definedName name="solver_lhs1" localSheetId="3" hidden="1">'Q3'!$S$19</definedName>
    <definedName name="solver_lhs2" localSheetId="3" hidden="1">'Q3'!$S$20</definedName>
    <definedName name="solver_lin" localSheetId="3" hidden="1">2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0" hidden="1">1</definedName>
    <definedName name="solver_neg" localSheetId="3" hidden="1">2</definedName>
    <definedName name="solver_nod" localSheetId="3" hidden="1">2147483647</definedName>
    <definedName name="solver_num" localSheetId="0" hidden="1">0</definedName>
    <definedName name="solver_num" localSheetId="3" hidden="1">2</definedName>
    <definedName name="solver_opt" localSheetId="0" hidden="1">'Five ETFs 5 Years Monthly'!$A$1</definedName>
    <definedName name="solver_opt" localSheetId="3" hidden="1">'Q3'!$S$21</definedName>
    <definedName name="solver_pre" localSheetId="3" hidden="1">0.000001</definedName>
    <definedName name="solver_rbv" localSheetId="3" hidden="1">1</definedName>
    <definedName name="solver_rel1" localSheetId="3" hidden="1">2</definedName>
    <definedName name="solver_rel2" localSheetId="3" hidden="1">2</definedName>
    <definedName name="solver_rhs1" localSheetId="3" hidden="1">1</definedName>
    <definedName name="solver_rhs2" localSheetId="3" hidden="1">'Q3'!$E$63</definedName>
    <definedName name="solver_rlx" localSheetId="3" hidden="1">2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0" hidden="1">1</definedName>
    <definedName name="solver_typ" localSheetId="3" hidden="1">2</definedName>
    <definedName name="solver_val" localSheetId="0" hidden="1">0</definedName>
    <definedName name="solver_val" localSheetId="3" hidden="1">0</definedName>
    <definedName name="solver_ver" localSheetId="0" hidden="1">3</definedName>
    <definedName name="solver_ver" localSheetId="3" hidden="1">2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4" i="5" l="1"/>
  <c r="E64" i="5"/>
  <c r="D64" i="5"/>
  <c r="C64" i="5"/>
  <c r="B64" i="5"/>
  <c r="F63" i="5"/>
  <c r="E63" i="5"/>
  <c r="S20" i="5" s="1" a="1"/>
  <c r="S20" i="5" s="1"/>
  <c r="D63" i="5"/>
  <c r="C63" i="5"/>
  <c r="B63" i="5"/>
  <c r="S19" i="5"/>
  <c r="L19" i="5"/>
  <c r="K19" i="5"/>
  <c r="I19" i="5"/>
  <c r="R18" i="5"/>
  <c r="Q18" i="5"/>
  <c r="P18" i="5"/>
  <c r="O18" i="5"/>
  <c r="N18" i="5"/>
  <c r="M18" i="5"/>
  <c r="M19" i="5" s="1"/>
  <c r="L18" i="5"/>
  <c r="K18" i="5"/>
  <c r="J18" i="5"/>
  <c r="R17" i="5"/>
  <c r="Q17" i="5"/>
  <c r="P17" i="5"/>
  <c r="O17" i="5"/>
  <c r="N17" i="5"/>
  <c r="N20" i="5" s="1" a="1"/>
  <c r="N20" i="5" s="1"/>
  <c r="M17" i="5"/>
  <c r="L17" i="5"/>
  <c r="K17" i="5"/>
  <c r="J17" i="5"/>
  <c r="R16" i="5"/>
  <c r="Q16" i="5"/>
  <c r="P16" i="5"/>
  <c r="O16" i="5"/>
  <c r="N16" i="5"/>
  <c r="M16" i="5"/>
  <c r="L16" i="5"/>
  <c r="K16" i="5"/>
  <c r="J16" i="5"/>
  <c r="R15" i="5"/>
  <c r="Q15" i="5"/>
  <c r="P15" i="5"/>
  <c r="O15" i="5"/>
  <c r="O20" i="5" s="1" a="1"/>
  <c r="O20" i="5" s="1"/>
  <c r="N15" i="5"/>
  <c r="M15" i="5"/>
  <c r="L15" i="5"/>
  <c r="K15" i="5"/>
  <c r="J15" i="5"/>
  <c r="R14" i="5"/>
  <c r="R20" i="5" s="1" a="1"/>
  <c r="R20" i="5" s="1"/>
  <c r="Q14" i="5"/>
  <c r="Q19" i="5" s="1"/>
  <c r="P14" i="5"/>
  <c r="O14" i="5"/>
  <c r="O19" i="5" s="1"/>
  <c r="N14" i="5"/>
  <c r="M14" i="5"/>
  <c r="L14" i="5"/>
  <c r="K14" i="5"/>
  <c r="K20" i="5" s="1" a="1"/>
  <c r="K20" i="5" s="1"/>
  <c r="J14" i="5"/>
  <c r="J20" i="5" s="1" a="1"/>
  <c r="J20" i="5" s="1"/>
  <c r="R21" i="4" a="1"/>
  <c r="R21" i="4" s="1"/>
  <c r="J21" i="4" a="1"/>
  <c r="J21" i="4" s="1"/>
  <c r="K21" i="4" a="1"/>
  <c r="K21" i="4"/>
  <c r="L21" i="4" a="1"/>
  <c r="L21" i="4"/>
  <c r="M21" i="4" a="1"/>
  <c r="M21" i="4" s="1"/>
  <c r="N21" i="4" a="1"/>
  <c r="N21" i="4" s="1"/>
  <c r="O21" i="4" a="1"/>
  <c r="O21" i="4"/>
  <c r="P21" i="4" a="1"/>
  <c r="P21" i="4" s="1"/>
  <c r="Q21" i="4" a="1"/>
  <c r="Q21" i="4"/>
  <c r="J20" i="4" a="1"/>
  <c r="J20" i="4" s="1"/>
  <c r="K20" i="4" a="1"/>
  <c r="K20" i="4" s="1"/>
  <c r="L20" i="4" a="1"/>
  <c r="L20" i="4" s="1"/>
  <c r="M20" i="4" a="1"/>
  <c r="M20" i="4" s="1"/>
  <c r="N20" i="4" a="1"/>
  <c r="N20" i="4" s="1"/>
  <c r="O20" i="4" a="1"/>
  <c r="O20" i="4" s="1"/>
  <c r="P20" i="4" a="1"/>
  <c r="P20" i="4" s="1"/>
  <c r="Q20" i="4" a="1"/>
  <c r="Q20" i="4" s="1"/>
  <c r="R20" i="4" a="1"/>
  <c r="R20" i="4" s="1"/>
  <c r="I20" i="4" a="1"/>
  <c r="I20" i="4" s="1"/>
  <c r="P19" i="4"/>
  <c r="Q19" i="4"/>
  <c r="R19" i="4"/>
  <c r="J19" i="4"/>
  <c r="K19" i="4"/>
  <c r="L19" i="4"/>
  <c r="M19" i="4"/>
  <c r="N19" i="4"/>
  <c r="O19" i="4"/>
  <c r="S21" i="4" a="1"/>
  <c r="S21" i="4" s="1"/>
  <c r="S20" i="4" a="1"/>
  <c r="S20" i="4" s="1"/>
  <c r="S19" i="4"/>
  <c r="J15" i="4"/>
  <c r="K15" i="4"/>
  <c r="L15" i="4"/>
  <c r="M15" i="4"/>
  <c r="N15" i="4"/>
  <c r="O15" i="4"/>
  <c r="P15" i="4"/>
  <c r="Q15" i="4"/>
  <c r="R15" i="4"/>
  <c r="J16" i="4"/>
  <c r="K16" i="4"/>
  <c r="L16" i="4"/>
  <c r="M16" i="4"/>
  <c r="N16" i="4"/>
  <c r="O16" i="4"/>
  <c r="P16" i="4"/>
  <c r="Q16" i="4"/>
  <c r="R16" i="4"/>
  <c r="J17" i="4"/>
  <c r="K17" i="4"/>
  <c r="L17" i="4"/>
  <c r="M17" i="4"/>
  <c r="N17" i="4"/>
  <c r="O17" i="4"/>
  <c r="P17" i="4"/>
  <c r="Q17" i="4"/>
  <c r="R17" i="4"/>
  <c r="J18" i="4"/>
  <c r="K18" i="4"/>
  <c r="L18" i="4"/>
  <c r="M18" i="4"/>
  <c r="N18" i="4"/>
  <c r="O18" i="4"/>
  <c r="P18" i="4"/>
  <c r="Q18" i="4"/>
  <c r="R18" i="4"/>
  <c r="K14" i="4"/>
  <c r="L14" i="4"/>
  <c r="M14" i="4"/>
  <c r="N14" i="4"/>
  <c r="O14" i="4"/>
  <c r="P14" i="4"/>
  <c r="Q14" i="4"/>
  <c r="R14" i="4"/>
  <c r="J14" i="4"/>
  <c r="I19" i="4"/>
  <c r="I21" i="4" a="1"/>
  <c r="I21" i="4" s="1"/>
  <c r="F64" i="4"/>
  <c r="E64" i="4"/>
  <c r="D64" i="4"/>
  <c r="C64" i="4"/>
  <c r="B64" i="4"/>
  <c r="F63" i="4"/>
  <c r="E63" i="4"/>
  <c r="D63" i="4"/>
  <c r="I2" i="4" s="1" a="1"/>
  <c r="C63" i="4"/>
  <c r="B63" i="4"/>
  <c r="I2" i="3" a="1"/>
  <c r="I2" i="3" s="1"/>
  <c r="C63" i="1"/>
  <c r="D63" i="1"/>
  <c r="E63" i="1"/>
  <c r="F63" i="1"/>
  <c r="C64" i="1"/>
  <c r="D64" i="1"/>
  <c r="E64" i="1"/>
  <c r="F64" i="1"/>
  <c r="C63" i="3"/>
  <c r="D63" i="3"/>
  <c r="E63" i="3"/>
  <c r="F63" i="3"/>
  <c r="C64" i="3"/>
  <c r="D64" i="3"/>
  <c r="E64" i="3"/>
  <c r="F64" i="3"/>
  <c r="B64" i="3"/>
  <c r="B63" i="3"/>
  <c r="B64" i="1"/>
  <c r="B63" i="1"/>
  <c r="Q20" i="5" l="1" a="1"/>
  <c r="Q20" i="5" s="1"/>
  <c r="I2" i="5" a="1"/>
  <c r="J19" i="5"/>
  <c r="R19" i="5"/>
  <c r="L20" i="5" a="1"/>
  <c r="L20" i="5" s="1"/>
  <c r="P20" i="5" a="1"/>
  <c r="P20" i="5" s="1"/>
  <c r="I20" i="5" a="1"/>
  <c r="I20" i="5" s="1"/>
  <c r="N19" i="5"/>
  <c r="M20" i="5" a="1"/>
  <c r="M20" i="5" s="1"/>
  <c r="P19" i="5"/>
  <c r="L5" i="4"/>
  <c r="I4" i="4"/>
  <c r="K2" i="4"/>
  <c r="K3" i="4"/>
  <c r="K5" i="4"/>
  <c r="M3" i="4"/>
  <c r="J2" i="4"/>
  <c r="I5" i="4"/>
  <c r="J4" i="4"/>
  <c r="M6" i="4"/>
  <c r="J5" i="4"/>
  <c r="L3" i="4"/>
  <c r="I2" i="4"/>
  <c r="L6" i="4"/>
  <c r="I6" i="4"/>
  <c r="M2" i="4"/>
  <c r="K6" i="4"/>
  <c r="M4" i="4"/>
  <c r="J3" i="4"/>
  <c r="J6" i="4"/>
  <c r="L4" i="4"/>
  <c r="I3" i="4"/>
  <c r="K4" i="4"/>
  <c r="M5" i="4"/>
  <c r="L2" i="4"/>
  <c r="L6" i="3"/>
  <c r="I5" i="3"/>
  <c r="K3" i="3"/>
  <c r="K6" i="3"/>
  <c r="M4" i="3"/>
  <c r="J3" i="3"/>
  <c r="I4" i="3"/>
  <c r="J6" i="3"/>
  <c r="I3" i="3"/>
  <c r="K4" i="3"/>
  <c r="L2" i="3"/>
  <c r="L5" i="3"/>
  <c r="K5" i="3"/>
  <c r="M3" i="3"/>
  <c r="J2" i="3"/>
  <c r="L4" i="3"/>
  <c r="I6" i="3"/>
  <c r="M2" i="3"/>
  <c r="M5" i="3"/>
  <c r="J4" i="3"/>
  <c r="K2" i="3"/>
  <c r="M6" i="3"/>
  <c r="J5" i="3"/>
  <c r="L3" i="3"/>
  <c r="K6" i="5" l="1"/>
  <c r="M4" i="5"/>
  <c r="J3" i="5"/>
  <c r="J4" i="5"/>
  <c r="L5" i="5"/>
  <c r="I4" i="5"/>
  <c r="K2" i="5"/>
  <c r="L3" i="5"/>
  <c r="J6" i="5"/>
  <c r="L4" i="5"/>
  <c r="I3" i="5"/>
  <c r="M6" i="5"/>
  <c r="I6" i="5"/>
  <c r="K4" i="5"/>
  <c r="M2" i="5"/>
  <c r="M5" i="5"/>
  <c r="L2" i="5"/>
  <c r="M3" i="5"/>
  <c r="J5" i="5"/>
  <c r="I2" i="5"/>
  <c r="L6" i="5"/>
  <c r="I5" i="5"/>
  <c r="K3" i="5"/>
  <c r="K5" i="5"/>
  <c r="J2" i="5"/>
  <c r="O21" i="5" l="1" a="1"/>
  <c r="O21" i="5" s="1"/>
  <c r="J21" i="5" a="1"/>
  <c r="J21" i="5" s="1"/>
  <c r="K21" i="5" a="1"/>
  <c r="K21" i="5" s="1"/>
  <c r="N21" i="5" a="1"/>
  <c r="N21" i="5" s="1"/>
  <c r="S21" i="5" a="1"/>
  <c r="S21" i="5" s="1"/>
  <c r="R21" i="5" a="1"/>
  <c r="R21" i="5" s="1"/>
  <c r="I21" i="5" a="1"/>
  <c r="I21" i="5" s="1"/>
  <c r="M21" i="5" a="1"/>
  <c r="M21" i="5" s="1"/>
  <c r="Q21" i="5" a="1"/>
  <c r="Q21" i="5" s="1"/>
  <c r="P21" i="5" a="1"/>
  <c r="P21" i="5" s="1"/>
  <c r="L21" i="5" a="1"/>
  <c r="L2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<sst xmlns="http://schemas.openxmlformats.org/spreadsheetml/2006/main" count="135" uniqueCount="28">
  <si>
    <t>Financial Select Sector SPDR Fund</t>
  </si>
  <si>
    <t>VanEck Vectors Gold Miners ETF</t>
  </si>
  <si>
    <t>iShares U.S. Real Estate ETF</t>
  </si>
  <si>
    <t>VanEck Vectors Semiconductor ETF</t>
  </si>
  <si>
    <t>SPDR Gold Trust</t>
  </si>
  <si>
    <t>Month</t>
  </si>
  <si>
    <t>XLF</t>
  </si>
  <si>
    <t>GDX</t>
  </si>
  <si>
    <t>IYR</t>
  </si>
  <si>
    <t>SMH</t>
  </si>
  <si>
    <t>GLD</t>
  </si>
  <si>
    <t>Expected return</t>
  </si>
  <si>
    <t>Standard deviation</t>
  </si>
  <si>
    <t>What are the average monthly returns and standard deviations for each of the ETFs? </t>
  </si>
  <si>
    <t>Create sample variance/covariance matrix using the ETF returns. Use the matrix algebra functions.</t>
  </si>
  <si>
    <t>Stock</t>
  </si>
  <si>
    <t>Minimum Variance Portfolio</t>
  </si>
  <si>
    <t>Port 2</t>
  </si>
  <si>
    <t>Port 3</t>
  </si>
  <si>
    <t>Port 4</t>
  </si>
  <si>
    <t>Port 5</t>
  </si>
  <si>
    <t>Port 6</t>
  </si>
  <si>
    <t>Port 7</t>
  </si>
  <si>
    <t>Port 8</t>
  </si>
  <si>
    <t>Port 9</t>
  </si>
  <si>
    <t>Port 10</t>
  </si>
  <si>
    <t>Max Return</t>
  </si>
  <si>
    <t>Sum weights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</si>
</sst>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sz val="10"/>
      <color theme="1"/>
      <name val="Verdana"/>
      <family val="2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6"/>
      <color rgb="FF273540"/>
      <name val="Helvetica Neue"/>
      <family val="2"/>
    </font>
    <font>
      <sz val="10"/>
      <color theme="1"/>
      <name val="Times New Roman"/>
      <family val="1"/>
    </font>
    <font>
      <sz val="16"/>
      <color rgb="FF27354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1" fillId="0" borderId="0" xfId="1"/>
    <xf numFmtId="0" fontId="2" fillId="2" borderId="2" xfId="1" applyFont="1" applyFill="1" applyBorder="1" applyAlignment="1">
      <alignment horizontal="center"/>
    </xf>
    <xf numFmtId="10" fontId="3" fillId="0" borderId="0" xfId="2" applyNumberFormat="1" applyFont="1"/>
    <xf numFmtId="0" fontId="4" fillId="0" borderId="0" xfId="1" applyFont="1"/>
    <xf numFmtId="1" fontId="1" fillId="0" borderId="0" xfId="1" applyNumberFormat="1"/>
    <xf numFmtId="0" fontId="6" fillId="0" borderId="0" xfId="0" applyFont="1" applyAlignment="1">
      <alignment horizontal="center"/>
    </xf>
    <xf numFmtId="10" fontId="6" fillId="0" borderId="0" xfId="0" applyNumberFormat="1" applyFont="1"/>
    <xf numFmtId="10" fontId="6" fillId="0" borderId="0" xfId="3" applyNumberFormat="1" applyFont="1"/>
    <xf numFmtId="0" fontId="7" fillId="0" borderId="0" xfId="0" applyFont="1"/>
    <xf numFmtId="0" fontId="4" fillId="2" borderId="1" xfId="1" applyFont="1" applyFill="1" applyBorder="1" applyAlignment="1">
      <alignment horizontal="center" wrapText="1"/>
    </xf>
    <xf numFmtId="0" fontId="6" fillId="0" borderId="0" xfId="0" applyFont="1"/>
    <xf numFmtId="0" fontId="4" fillId="2" borderId="2" xfId="1" applyFont="1" applyFill="1" applyBorder="1" applyAlignment="1">
      <alignment horizontal="center"/>
    </xf>
    <xf numFmtId="1" fontId="6" fillId="0" borderId="0" xfId="1" applyNumberFormat="1" applyFont="1"/>
    <xf numFmtId="10" fontId="8" fillId="0" borderId="0" xfId="2" applyNumberFormat="1" applyFont="1"/>
    <xf numFmtId="0" fontId="6" fillId="0" borderId="0" xfId="1" applyFont="1"/>
    <xf numFmtId="0" fontId="6" fillId="0" borderId="3" xfId="0" applyFont="1" applyBorder="1"/>
    <xf numFmtId="0" fontId="9" fillId="0" borderId="0" xfId="0" applyFont="1"/>
    <xf numFmtId="9" fontId="6" fillId="0" borderId="0" xfId="0" applyNumberFormat="1" applyFont="1"/>
    <xf numFmtId="0" fontId="6" fillId="0" borderId="4" xfId="0" applyFont="1" applyBorder="1"/>
    <xf numFmtId="9" fontId="6" fillId="0" borderId="4" xfId="0" applyNumberFormat="1" applyFont="1" applyBorder="1"/>
  </cellXfs>
  <cellStyles count="4">
    <cellStyle name="Normal" xfId="0" builtinId="0"/>
    <cellStyle name="Normal 5" xfId="1" xr:uid="{00000000-0005-0000-0000-000001000000}"/>
    <cellStyle name="Percent" xfId="3" builtinId="5"/>
    <cellStyle name="Percent 3" xfId="2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Efficient Frontier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'Q4'!$I$21:$S$21</c:f>
              <c:numCache>
                <c:formatCode>0.00%</c:formatCode>
                <c:ptCount val="11"/>
                <c:pt idx="0">
                  <c:v>1.8980188271275945E-2</c:v>
                </c:pt>
                <c:pt idx="1">
                  <c:v>1.9762033063897736E-2</c:v>
                </c:pt>
                <c:pt idx="2">
                  <c:v>2.1941041133390436E-2</c:v>
                </c:pt>
                <c:pt idx="3">
                  <c:v>2.515673970149376E-2</c:v>
                </c:pt>
                <c:pt idx="4">
                  <c:v>2.906707329597066E-2</c:v>
                </c:pt>
                <c:pt idx="5">
                  <c:v>3.3429162100940941E-2</c:v>
                </c:pt>
                <c:pt idx="6">
                  <c:v>3.8088107576272137E-2</c:v>
                </c:pt>
                <c:pt idx="7">
                  <c:v>4.2947408884651116E-2</c:v>
                </c:pt>
                <c:pt idx="8">
                  <c:v>4.7946187046126805E-2</c:v>
                </c:pt>
                <c:pt idx="9">
                  <c:v>5.3045025269218053E-2</c:v>
                </c:pt>
                <c:pt idx="10">
                  <c:v>5.8217638998458401E-2</c:v>
                </c:pt>
              </c:numCache>
            </c:numRef>
          </c:xVal>
          <c:yVal>
            <c:numRef>
              <c:f>'Q4'!$I$20:$S$20</c:f>
              <c:numCache>
                <c:formatCode>0.00%</c:formatCode>
                <c:ptCount val="11"/>
                <c:pt idx="0">
                  <c:v>3.8743387307066581E-3</c:v>
                </c:pt>
                <c:pt idx="1">
                  <c:v>5.2623469890730381E-3</c:v>
                </c:pt>
                <c:pt idx="2">
                  <c:v>6.6503552474394189E-3</c:v>
                </c:pt>
                <c:pt idx="3">
                  <c:v>8.0383635058057998E-3</c:v>
                </c:pt>
                <c:pt idx="4">
                  <c:v>9.4263717641721832E-3</c:v>
                </c:pt>
                <c:pt idx="5">
                  <c:v>1.0814380022538561E-2</c:v>
                </c:pt>
                <c:pt idx="6">
                  <c:v>1.2202388280904943E-2</c:v>
                </c:pt>
                <c:pt idx="7">
                  <c:v>1.3590396539271325E-2</c:v>
                </c:pt>
                <c:pt idx="8">
                  <c:v>1.4978404797637705E-2</c:v>
                </c:pt>
                <c:pt idx="9">
                  <c:v>1.6366413056004083E-2</c:v>
                </c:pt>
                <c:pt idx="10">
                  <c:v>1.7754421314370467E-2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91-4144-8F14-0F60B770F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0094112"/>
        <c:axId val="989719519"/>
      </c:scatterChart>
      <c:valAx>
        <c:axId val="1830094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Port 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9719519"/>
        <c:crosses val="autoZero"/>
        <c:crossBetween val="midCat"/>
      </c:valAx>
      <c:valAx>
        <c:axId val="989719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Port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009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717550</xdr:colOff>
      <xdr:row>21</xdr:row>
      <xdr:rowOff>152400</xdr:rowOff>
    </xdr:from>
    <xdr:to>
      <xdr:col>13</xdr:col>
      <xdr:colOff>196850</xdr:colOff>
      <xdr:row>37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C4ABAC-2E1D-DA20-21D6-B6112AFAC4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4"/>
  <sheetViews>
    <sheetView workbookViewId="0">
      <selection sqref="A1:XFD1048576"/>
    </sheetView>
  </sheetViews>
  <sheetFormatPr baseColWidth="10" defaultColWidth="9.1640625" defaultRowHeight="14" x14ac:dyDescent="0.15"/>
  <cols>
    <col min="1" max="1" width="14.6640625" style="2" customWidth="1"/>
    <col min="2" max="6" width="16.6640625" style="2" customWidth="1"/>
    <col min="7" max="16384" width="9.1640625" style="2"/>
  </cols>
  <sheetData>
    <row r="1" spans="1:6" ht="46.5" customHeight="1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ht="15" thickBot="1" x14ac:dyDescent="0.2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</row>
    <row r="3" spans="1:6" x14ac:dyDescent="0.15">
      <c r="A3" s="6">
        <v>1</v>
      </c>
      <c r="B3" s="4">
        <v>4.2399999999999993E-2</v>
      </c>
      <c r="C3" s="4">
        <v>3.0100000000000016E-2</v>
      </c>
      <c r="D3" s="4">
        <v>3.4699999999999953E-2</v>
      </c>
      <c r="E3" s="4">
        <v>5.9899999999999842E-2</v>
      </c>
      <c r="F3" s="4">
        <v>3.8000000000000256E-3</v>
      </c>
    </row>
    <row r="4" spans="1:6" x14ac:dyDescent="0.15">
      <c r="A4" s="6">
        <v>2</v>
      </c>
      <c r="B4" s="4">
        <v>-4.0291634689179068E-3</v>
      </c>
      <c r="C4" s="4">
        <v>-0.19978642850208717</v>
      </c>
      <c r="D4" s="4">
        <v>-5.8857639895621983E-2</v>
      </c>
      <c r="E4" s="4">
        <v>-1.1416171336918524E-2</v>
      </c>
      <c r="F4" s="4">
        <v>-6.1765291890814811E-2</v>
      </c>
    </row>
    <row r="5" spans="1:6" x14ac:dyDescent="0.15">
      <c r="A5" s="6">
        <v>3</v>
      </c>
      <c r="B5" s="4">
        <v>2.8896166441918725E-2</v>
      </c>
      <c r="C5" s="4">
        <v>-0.19422540337255856</v>
      </c>
      <c r="D5" s="4">
        <v>8.3487369069624284E-2</v>
      </c>
      <c r="E5" s="4">
        <v>6.4897881275052249E-3</v>
      </c>
      <c r="F5" s="4">
        <v>-3.0579740921639509E-2</v>
      </c>
    </row>
    <row r="6" spans="1:6" x14ac:dyDescent="0.15">
      <c r="A6" s="6">
        <v>4</v>
      </c>
      <c r="B6" s="4">
        <v>2.3497472383448903E-2</v>
      </c>
      <c r="C6" s="4">
        <v>6.684733514001806E-2</v>
      </c>
      <c r="D6" s="4">
        <v>2.7201213155151116E-2</v>
      </c>
      <c r="E6" s="4">
        <v>8.0314811302863776E-2</v>
      </c>
      <c r="F6" s="4">
        <v>-4.8192771084336616E-3</v>
      </c>
    </row>
    <row r="7" spans="1:6" x14ac:dyDescent="0.15">
      <c r="A7" s="6">
        <v>5</v>
      </c>
      <c r="B7" s="4">
        <v>1.8750571663770144E-2</v>
      </c>
      <c r="C7" s="4">
        <v>8.0440304826419062E-3</v>
      </c>
      <c r="D7" s="4">
        <v>8.1195792581658655E-3</v>
      </c>
      <c r="E7" s="4">
        <v>-5.5297112261916137E-3</v>
      </c>
      <c r="F7" s="4">
        <v>1.3097072419106182E-2</v>
      </c>
    </row>
    <row r="8" spans="1:6" x14ac:dyDescent="0.15">
      <c r="A8" s="6">
        <v>6</v>
      </c>
      <c r="B8" s="4">
        <v>-6.9581612497755407E-2</v>
      </c>
      <c r="C8" s="4">
        <v>0.21265574688506228</v>
      </c>
      <c r="D8" s="4">
        <v>5.7111477210324058E-2</v>
      </c>
      <c r="E8" s="4">
        <v>-3.4598411297440457E-2</v>
      </c>
      <c r="F8" s="4">
        <v>8.6909288430200959E-2</v>
      </c>
    </row>
    <row r="9" spans="1:6" x14ac:dyDescent="0.15">
      <c r="A9" s="6">
        <v>7</v>
      </c>
      <c r="B9" s="4">
        <v>5.8284280613722039E-2</v>
      </c>
      <c r="C9" s="4">
        <v>-4.5255137381667088E-2</v>
      </c>
      <c r="D9" s="4">
        <v>-2.5974025974025983E-2</v>
      </c>
      <c r="E9" s="4">
        <v>8.0362040592430128E-2</v>
      </c>
      <c r="F9" s="4">
        <v>-5.9070464767616127E-2</v>
      </c>
    </row>
    <row r="10" spans="1:6" x14ac:dyDescent="0.15">
      <c r="A10" s="6">
        <v>8</v>
      </c>
      <c r="B10" s="4">
        <v>-6.2916020789641758E-3</v>
      </c>
      <c r="C10" s="4">
        <v>-0.14280532043530836</v>
      </c>
      <c r="D10" s="4">
        <v>1.0933333333333461E-2</v>
      </c>
      <c r="E10" s="4">
        <v>-2.927985106202935E-2</v>
      </c>
      <c r="F10" s="4">
        <v>-2.1563628638198384E-2</v>
      </c>
    </row>
    <row r="11" spans="1:6" x14ac:dyDescent="0.15">
      <c r="A11" s="6">
        <v>9</v>
      </c>
      <c r="B11" s="4">
        <v>8.2583960359694508E-4</v>
      </c>
      <c r="C11" s="4">
        <v>0.10241218789674145</v>
      </c>
      <c r="D11" s="4">
        <v>-4.8184296139980654E-2</v>
      </c>
      <c r="E11" s="4">
        <v>2.876819806468589E-3</v>
      </c>
      <c r="F11" s="4">
        <v>-1.6284876777766799E-3</v>
      </c>
    </row>
    <row r="12" spans="1:6" x14ac:dyDescent="0.15">
      <c r="A12" s="6">
        <v>10</v>
      </c>
      <c r="B12" s="4">
        <v>1.9528743009076921E-2</v>
      </c>
      <c r="C12" s="4">
        <v>-2.6359564939219426E-2</v>
      </c>
      <c r="D12" s="4">
        <v>-3.3256351039261389E-3</v>
      </c>
      <c r="E12" s="4">
        <v>7.8407510431154348E-2</v>
      </c>
      <c r="F12" s="4">
        <v>5.5458895171813793E-3</v>
      </c>
    </row>
    <row r="13" spans="1:6" x14ac:dyDescent="0.15">
      <c r="A13" s="6">
        <v>11</v>
      </c>
      <c r="B13" s="4">
        <v>-4.4964028776978138E-3</v>
      </c>
      <c r="C13" s="4">
        <v>-9.2916283348666195E-2</v>
      </c>
      <c r="D13" s="4">
        <v>-4.3933636110853547E-2</v>
      </c>
      <c r="E13" s="4">
        <v>-8.7618894083507981E-2</v>
      </c>
      <c r="F13" s="4">
        <v>-1.5140045420136361E-2</v>
      </c>
    </row>
    <row r="14" spans="1:6" x14ac:dyDescent="0.15">
      <c r="A14" s="6">
        <v>12</v>
      </c>
      <c r="B14" s="4">
        <v>3.3965672990063256E-2</v>
      </c>
      <c r="C14" s="4">
        <v>-0.22573167197913646</v>
      </c>
      <c r="D14" s="4">
        <v>4.9539505574406117E-2</v>
      </c>
      <c r="E14" s="4">
        <v>-4.435020761551367E-2</v>
      </c>
      <c r="F14" s="4">
        <v>-6.621280333809143E-2</v>
      </c>
    </row>
    <row r="15" spans="1:6" x14ac:dyDescent="0.15">
      <c r="A15" s="6">
        <v>13</v>
      </c>
      <c r="B15" s="4">
        <v>-7.0592346671326189E-2</v>
      </c>
      <c r="C15" s="4">
        <v>2.6197604790419327E-2</v>
      </c>
      <c r="D15" s="4">
        <v>-5.8193238499907762E-2</v>
      </c>
      <c r="E15" s="4">
        <v>-4.9828972913007252E-2</v>
      </c>
      <c r="F15" s="4">
        <v>3.704139228598291E-2</v>
      </c>
    </row>
    <row r="16" spans="1:6" x14ac:dyDescent="0.15">
      <c r="A16" s="6">
        <v>14</v>
      </c>
      <c r="B16" s="4">
        <v>-2.8012784357961951E-2</v>
      </c>
      <c r="C16" s="4">
        <v>-2.6258205689277947E-2</v>
      </c>
      <c r="D16" s="4">
        <v>1.6182816790898391E-2</v>
      </c>
      <c r="E16" s="4">
        <v>6.6160731659854477E-3</v>
      </c>
      <c r="F16" s="4">
        <v>-1.8029255017575685E-2</v>
      </c>
    </row>
    <row r="17" spans="1:6" x14ac:dyDescent="0.15">
      <c r="A17" s="6">
        <v>15</v>
      </c>
      <c r="B17" s="4">
        <v>6.2669245647968941E-2</v>
      </c>
      <c r="C17" s="4">
        <v>8.8764044943820286E-2</v>
      </c>
      <c r="D17" s="4">
        <v>6.2156162532573944E-2</v>
      </c>
      <c r="E17" s="4">
        <v>8.6893485404987425E-2</v>
      </c>
      <c r="F17" s="4">
        <v>2.2863741339491872E-2</v>
      </c>
    </row>
    <row r="18" spans="1:6" x14ac:dyDescent="0.15">
      <c r="A18" s="6">
        <v>16</v>
      </c>
      <c r="B18" s="4">
        <v>1.9930833636694567E-2</v>
      </c>
      <c r="C18" s="4">
        <v>-8.0323357413140672E-2</v>
      </c>
      <c r="D18" s="4">
        <v>-1.9990913221262785E-3</v>
      </c>
      <c r="E18" s="4">
        <v>2.925744775455752E-2</v>
      </c>
      <c r="F18" s="4">
        <v>-6.7509595845563375E-2</v>
      </c>
    </row>
    <row r="19" spans="1:6" x14ac:dyDescent="0.15">
      <c r="A19" s="6">
        <v>17</v>
      </c>
      <c r="B19" s="4">
        <v>-2.3467475684839756E-2</v>
      </c>
      <c r="C19" s="4">
        <v>5.6106227791286045E-3</v>
      </c>
      <c r="D19" s="4">
        <v>1.1017026313393519E-2</v>
      </c>
      <c r="E19" s="4">
        <v>-2.4796958700535554E-2</v>
      </c>
      <c r="F19" s="4">
        <v>-4.4794188861984052E-3</v>
      </c>
    </row>
    <row r="20" spans="1:6" x14ac:dyDescent="0.15">
      <c r="A20" s="6">
        <v>18</v>
      </c>
      <c r="B20" s="4">
        <v>-8.854166666666663E-2</v>
      </c>
      <c r="C20" s="4">
        <v>3.5707643667472366E-2</v>
      </c>
      <c r="D20" s="4">
        <v>-4.0976224783861759E-2</v>
      </c>
      <c r="E20" s="4">
        <v>-6.6802516169044091E-2</v>
      </c>
      <c r="F20" s="4">
        <v>5.4116502493007479E-2</v>
      </c>
    </row>
    <row r="21" spans="1:6" x14ac:dyDescent="0.15">
      <c r="A21" s="6">
        <v>19</v>
      </c>
      <c r="B21" s="4">
        <v>-2.8972431077694205E-2</v>
      </c>
      <c r="C21" s="4">
        <v>0.36379960495600661</v>
      </c>
      <c r="D21" s="4">
        <v>-7.5124424828622027E-3</v>
      </c>
      <c r="E21" s="4">
        <v>1.4335896705591988E-2</v>
      </c>
      <c r="F21" s="4">
        <v>0.10925242270419933</v>
      </c>
    </row>
    <row r="22" spans="1:6" x14ac:dyDescent="0.15">
      <c r="A22" s="6">
        <v>20</v>
      </c>
      <c r="B22" s="4">
        <v>7.2578979971092306E-2</v>
      </c>
      <c r="C22" s="4">
        <v>3.0414746543778737E-2</v>
      </c>
      <c r="D22" s="4">
        <v>0.10265871889488132</v>
      </c>
      <c r="E22" s="4">
        <v>9.2193934855859139E-2</v>
      </c>
      <c r="F22" s="4">
        <v>-8.4243369734789963E-3</v>
      </c>
    </row>
    <row r="23" spans="1:6" x14ac:dyDescent="0.15">
      <c r="A23" s="6">
        <v>21</v>
      </c>
      <c r="B23" s="4">
        <v>3.5999614977379801E-2</v>
      </c>
      <c r="C23" s="4">
        <v>0.2935088167646307</v>
      </c>
      <c r="D23" s="4">
        <v>-1.673245237686638E-2</v>
      </c>
      <c r="E23" s="4">
        <v>-4.7561916188190945E-2</v>
      </c>
      <c r="F23" s="4">
        <v>5.1080344031885883E-2</v>
      </c>
    </row>
    <row r="24" spans="1:6" x14ac:dyDescent="0.15">
      <c r="A24" s="6">
        <v>22</v>
      </c>
      <c r="B24" s="4">
        <v>1.8860912385022743E-2</v>
      </c>
      <c r="C24" s="4">
        <v>-0.12585202015212893</v>
      </c>
      <c r="D24" s="4">
        <v>2.2078715420193795E-2</v>
      </c>
      <c r="E24" s="4">
        <v>8.4578009717473535E-2</v>
      </c>
      <c r="F24" s="4">
        <v>-6.1371120646641963E-2</v>
      </c>
    </row>
    <row r="25" spans="1:6" x14ac:dyDescent="0.15">
      <c r="A25" s="6">
        <v>23</v>
      </c>
      <c r="B25" s="4">
        <v>-3.2555170527083677E-2</v>
      </c>
      <c r="C25" s="4">
        <v>0.22725731721098419</v>
      </c>
      <c r="D25" s="4">
        <v>6.2414617486338919E-2</v>
      </c>
      <c r="E25" s="4">
        <v>1.9910403185663395E-3</v>
      </c>
      <c r="F25" s="4">
        <v>8.9729959600255205E-2</v>
      </c>
    </row>
    <row r="26" spans="1:6" x14ac:dyDescent="0.15">
      <c r="A26" s="6">
        <v>24</v>
      </c>
      <c r="B26" s="4">
        <v>3.4781789047035439E-2</v>
      </c>
      <c r="C26" s="4">
        <v>0.10386740331491717</v>
      </c>
      <c r="D26" s="4">
        <v>3.6486377883147014E-2</v>
      </c>
      <c r="E26" s="4">
        <v>0.11376055638350735</v>
      </c>
      <c r="F26" s="4">
        <v>1.9804878048780505E-2</v>
      </c>
    </row>
    <row r="27" spans="1:6" x14ac:dyDescent="0.15">
      <c r="A27" s="6">
        <v>25</v>
      </c>
      <c r="B27" s="4">
        <v>3.8531608671889206E-2</v>
      </c>
      <c r="C27" s="4">
        <v>-0.16666666666666663</v>
      </c>
      <c r="D27" s="4">
        <v>-3.3496161898115773E-2</v>
      </c>
      <c r="E27" s="4">
        <v>4.2744573297650801E-2</v>
      </c>
      <c r="F27" s="4">
        <v>-3.2526547402659589E-2</v>
      </c>
    </row>
    <row r="28" spans="1:6" x14ac:dyDescent="0.15">
      <c r="A28" s="6">
        <v>26</v>
      </c>
      <c r="B28" s="4">
        <v>-2.7541443733005933E-2</v>
      </c>
      <c r="C28" s="4">
        <v>3.6836836836836806E-2</v>
      </c>
      <c r="D28" s="4">
        <v>-1.4681107099879798E-2</v>
      </c>
      <c r="E28" s="4">
        <v>4.9190846225137141E-2</v>
      </c>
      <c r="F28" s="4">
        <v>6.822901216256172E-3</v>
      </c>
    </row>
    <row r="29" spans="1:6" x14ac:dyDescent="0.15">
      <c r="A29" s="6">
        <v>27</v>
      </c>
      <c r="B29" s="4">
        <v>2.2729322630107296E-2</v>
      </c>
      <c r="C29" s="4">
        <v>-7.2311256999420648E-2</v>
      </c>
      <c r="D29" s="4">
        <v>-4.9666178146881568E-2</v>
      </c>
      <c r="E29" s="4">
        <v>-1.725895223211249E-2</v>
      </c>
      <c r="F29" s="4">
        <v>-2.9463759575721893E-2</v>
      </c>
    </row>
    <row r="30" spans="1:6" x14ac:dyDescent="0.15">
      <c r="A30" s="6">
        <v>28</v>
      </c>
      <c r="B30" s="4">
        <v>0.14040038804127342</v>
      </c>
      <c r="C30" s="4">
        <v>-0.1504839213237591</v>
      </c>
      <c r="D30" s="4">
        <v>-2.3303632625085613E-2</v>
      </c>
      <c r="E30" s="4">
        <v>4.0862891516282973E-2</v>
      </c>
      <c r="F30" s="4">
        <v>-8.348512446873102E-2</v>
      </c>
    </row>
    <row r="31" spans="1:6" x14ac:dyDescent="0.15">
      <c r="A31" s="6">
        <v>29</v>
      </c>
      <c r="B31" s="4">
        <v>3.758410022426717E-2</v>
      </c>
      <c r="C31" s="4">
        <v>7.2277349013842862E-3</v>
      </c>
      <c r="D31" s="4">
        <v>4.2543859649122773E-2</v>
      </c>
      <c r="E31" s="4">
        <v>1.620831672645151E-2</v>
      </c>
      <c r="F31" s="4">
        <v>-1.9211659489897226E-2</v>
      </c>
    </row>
    <row r="32" spans="1:6" x14ac:dyDescent="0.15">
      <c r="A32" s="6">
        <v>30</v>
      </c>
      <c r="B32" s="4">
        <v>2.5340985317134912E-3</v>
      </c>
      <c r="C32" s="4">
        <v>0.14388226708829976</v>
      </c>
      <c r="D32" s="4">
        <v>1.2620950778292617E-3</v>
      </c>
      <c r="E32" s="4">
        <v>3.9090077134265933E-2</v>
      </c>
      <c r="F32" s="4">
        <v>5.4260947877969201E-2</v>
      </c>
    </row>
    <row r="33" spans="1:6" x14ac:dyDescent="0.15">
      <c r="A33" s="6">
        <v>31</v>
      </c>
      <c r="B33" s="4">
        <v>5.2784179614898674E-2</v>
      </c>
      <c r="C33" s="4">
        <v>-4.5082402977139724E-2</v>
      </c>
      <c r="D33" s="4">
        <v>4.3781512605042039E-2</v>
      </c>
      <c r="E33" s="4">
        <v>2.6170105686965206E-2</v>
      </c>
      <c r="F33" s="4">
        <v>3.1820608649225646E-2</v>
      </c>
    </row>
    <row r="34" spans="1:6" x14ac:dyDescent="0.15">
      <c r="A34" s="6">
        <v>32</v>
      </c>
      <c r="B34" s="4">
        <v>-2.951768942871269E-2</v>
      </c>
      <c r="C34" s="4">
        <v>-1.7815388041420022E-3</v>
      </c>
      <c r="D34" s="4">
        <v>-1.4572095644472927E-2</v>
      </c>
      <c r="E34" s="4">
        <v>4.3464933791073967E-2</v>
      </c>
      <c r="F34" s="4">
        <v>-4.2429887198591754E-3</v>
      </c>
    </row>
    <row r="35" spans="1:6" x14ac:dyDescent="0.15">
      <c r="A35" s="6">
        <v>33</v>
      </c>
      <c r="B35" s="4">
        <v>-8.4406606999927192E-3</v>
      </c>
      <c r="C35" s="4">
        <v>-2.5432236475181225E-2</v>
      </c>
      <c r="D35" s="4">
        <v>5.6372549019607643E-3</v>
      </c>
      <c r="E35" s="4">
        <v>-1.175019094060703E-4</v>
      </c>
      <c r="F35" s="4">
        <v>1.7252130534192389E-2</v>
      </c>
    </row>
    <row r="36" spans="1:6" x14ac:dyDescent="0.15">
      <c r="A36" s="6">
        <v>34</v>
      </c>
      <c r="B36" s="4">
        <v>-1.1888163205401092E-2</v>
      </c>
      <c r="C36" s="4">
        <v>2.0716493075426445E-2</v>
      </c>
      <c r="D36" s="4">
        <v>-1.1373791534649014E-3</v>
      </c>
      <c r="E36" s="4">
        <v>7.8911804453845713E-2</v>
      </c>
      <c r="F36" s="4">
        <v>-1.22599100939913E-3</v>
      </c>
    </row>
    <row r="37" spans="1:6" x14ac:dyDescent="0.15">
      <c r="A37" s="6">
        <v>35</v>
      </c>
      <c r="B37" s="4">
        <v>6.513182324545097E-2</v>
      </c>
      <c r="C37" s="4">
        <v>-2.6911863646557621E-2</v>
      </c>
      <c r="D37" s="4">
        <v>2.0821472143147668E-2</v>
      </c>
      <c r="E37" s="4">
        <v>-4.8033983226228094E-2</v>
      </c>
      <c r="F37" s="4">
        <v>-2.1583469721767612E-2</v>
      </c>
    </row>
    <row r="38" spans="1:6" x14ac:dyDescent="0.15">
      <c r="A38" s="6">
        <v>36</v>
      </c>
      <c r="B38" s="4">
        <v>1.7012968902524239E-2</v>
      </c>
      <c r="C38" s="4">
        <v>3.5376814934316547E-2</v>
      </c>
      <c r="D38" s="4">
        <v>1.115448968209698E-2</v>
      </c>
      <c r="E38" s="4">
        <v>4.8627002288329502E-2</v>
      </c>
      <c r="F38" s="4">
        <v>2.3105070569785502E-2</v>
      </c>
    </row>
    <row r="39" spans="1:6" x14ac:dyDescent="0.15">
      <c r="A39" s="6">
        <v>37</v>
      </c>
      <c r="B39" s="4">
        <v>-1.5494309611956747E-2</v>
      </c>
      <c r="C39" s="4">
        <v>8.1357818586533126E-2</v>
      </c>
      <c r="D39" s="4">
        <v>6.6976597588843667E-3</v>
      </c>
      <c r="E39" s="4">
        <v>3.1914893617021267E-2</v>
      </c>
      <c r="F39" s="4">
        <v>4.1998773758430419E-2</v>
      </c>
    </row>
    <row r="40" spans="1:6" x14ac:dyDescent="0.15">
      <c r="A40" s="6">
        <v>38</v>
      </c>
      <c r="B40" s="4">
        <v>5.1323119777158865E-2</v>
      </c>
      <c r="C40" s="4">
        <v>-7.1222725401399734E-2</v>
      </c>
      <c r="D40" s="4">
        <v>-7.827175954915444E-3</v>
      </c>
      <c r="E40" s="4">
        <v>5.3502511234470029E-2</v>
      </c>
      <c r="F40" s="4">
        <v>-3.3735412376189045E-2</v>
      </c>
    </row>
    <row r="41" spans="1:6" x14ac:dyDescent="0.15">
      <c r="A41" s="6">
        <v>39</v>
      </c>
      <c r="B41" s="4">
        <v>2.861495661389668E-2</v>
      </c>
      <c r="C41" s="4">
        <v>-2.0944148936170248E-2</v>
      </c>
      <c r="D41" s="4">
        <v>4.7333543704630721E-4</v>
      </c>
      <c r="E41" s="4">
        <v>8.8824208360515744E-2</v>
      </c>
      <c r="F41" s="4">
        <v>-7.4089109915762563E-3</v>
      </c>
    </row>
    <row r="42" spans="1:6" x14ac:dyDescent="0.15">
      <c r="A42" s="6">
        <v>40</v>
      </c>
      <c r="B42" s="4">
        <v>3.4580462360744413E-2</v>
      </c>
      <c r="C42" s="4">
        <v>-4.5274476513856854E-4</v>
      </c>
      <c r="D42" s="4">
        <v>2.5626872733007344E-2</v>
      </c>
      <c r="E42" s="4">
        <v>-1.3365903120247102E-2</v>
      </c>
      <c r="F42" s="4">
        <v>3.47648261758704E-3</v>
      </c>
    </row>
    <row r="43" spans="1:6" x14ac:dyDescent="0.15">
      <c r="A43" s="6">
        <v>41</v>
      </c>
      <c r="B43" s="4">
        <v>1.8797460475538541E-2</v>
      </c>
      <c r="C43" s="4">
        <v>4.2577284565734175E-2</v>
      </c>
      <c r="D43" s="4">
        <v>-9.9946182824628416E-4</v>
      </c>
      <c r="E43" s="4">
        <v>-1.0650721726538026E-2</v>
      </c>
      <c r="F43" s="4">
        <v>2.1092317098023061E-2</v>
      </c>
    </row>
    <row r="44" spans="1:6" x14ac:dyDescent="0.15">
      <c r="A44" s="6">
        <v>42</v>
      </c>
      <c r="B44" s="4">
        <v>6.561583577712593E-2</v>
      </c>
      <c r="C44" s="4">
        <v>2.1939828391441374E-2</v>
      </c>
      <c r="D44" s="4">
        <v>-3.0244728336155102E-2</v>
      </c>
      <c r="E44" s="4">
        <v>8.890882477926243E-2</v>
      </c>
      <c r="F44" s="4">
        <v>3.233210258457242E-2</v>
      </c>
    </row>
    <row r="45" spans="1:6" x14ac:dyDescent="0.15">
      <c r="A45" s="6">
        <v>43</v>
      </c>
      <c r="B45" s="4">
        <v>-2.9297098956541645E-2</v>
      </c>
      <c r="C45" s="4">
        <v>-0.10107344032309495</v>
      </c>
      <c r="D45" s="4">
        <v>-6.6582017300214291E-2</v>
      </c>
      <c r="E45" s="4">
        <v>3.0352961581825433E-4</v>
      </c>
      <c r="F45" s="4">
        <v>-2.0782986950217519E-2</v>
      </c>
    </row>
    <row r="46" spans="1:6" x14ac:dyDescent="0.15">
      <c r="A46" s="6">
        <v>44</v>
      </c>
      <c r="B46" s="4">
        <v>-4.1521469493827845E-2</v>
      </c>
      <c r="C46" s="4">
        <v>2.9439583825963567E-2</v>
      </c>
      <c r="D46" s="4">
        <v>3.7833701751402771E-2</v>
      </c>
      <c r="E46" s="4">
        <v>-2.1197277732021291E-2</v>
      </c>
      <c r="F46" s="4">
        <v>6.4165844027641583E-3</v>
      </c>
    </row>
    <row r="47" spans="1:6" x14ac:dyDescent="0.15">
      <c r="A47" s="6">
        <v>45</v>
      </c>
      <c r="B47" s="4">
        <v>-4.3751540547203316E-3</v>
      </c>
      <c r="C47" s="4">
        <v>1.366716435052262E-2</v>
      </c>
      <c r="D47" s="4">
        <v>2.2118456623250182E-3</v>
      </c>
      <c r="E47" s="4">
        <v>-6.8290522586359703E-2</v>
      </c>
      <c r="F47" s="4">
        <v>-9.6125551741049753E-3</v>
      </c>
    </row>
    <row r="48" spans="1:6" x14ac:dyDescent="0.15">
      <c r="A48" s="6">
        <v>46</v>
      </c>
      <c r="B48" s="4">
        <v>-9.8409358172928396E-3</v>
      </c>
      <c r="C48" s="4">
        <v>2.7192386131882351E-3</v>
      </c>
      <c r="D48" s="4">
        <v>3.3758378290011493E-2</v>
      </c>
      <c r="E48" s="4">
        <v>0.10324175301834781</v>
      </c>
      <c r="F48" s="4">
        <v>-1.1983757551747964E-2</v>
      </c>
    </row>
    <row r="49" spans="1:6" x14ac:dyDescent="0.15">
      <c r="A49" s="6">
        <v>47</v>
      </c>
      <c r="B49" s="4">
        <v>-1.7439679959994958E-2</v>
      </c>
      <c r="C49" s="4">
        <v>-1.3559322033899202E-3</v>
      </c>
      <c r="D49" s="4">
        <v>4.0483909227484904E-2</v>
      </c>
      <c r="E49" s="4">
        <v>-4.2180094786729794E-2</v>
      </c>
      <c r="F49" s="4">
        <v>-3.6086607858861308E-2</v>
      </c>
    </row>
    <row r="50" spans="1:6" x14ac:dyDescent="0.15">
      <c r="A50" s="6">
        <v>48</v>
      </c>
      <c r="B50" s="4">
        <v>5.1148291876073504E-2</v>
      </c>
      <c r="C50" s="4">
        <v>-4.6164290563475929E-2</v>
      </c>
      <c r="D50" s="4">
        <v>8.3592978189832579E-3</v>
      </c>
      <c r="E50" s="4">
        <v>3.1352615716791821E-2</v>
      </c>
      <c r="F50" s="4">
        <v>-2.2462562396006636E-2</v>
      </c>
    </row>
    <row r="51" spans="1:6" x14ac:dyDescent="0.15">
      <c r="A51" s="6">
        <v>49</v>
      </c>
      <c r="B51" s="4">
        <v>1.3556860134358306E-2</v>
      </c>
      <c r="C51" s="4">
        <v>-0.12823250296559907</v>
      </c>
      <c r="D51" s="4">
        <v>2.3739543296405152E-2</v>
      </c>
      <c r="E51" s="4">
        <v>2.8829378925331328E-2</v>
      </c>
      <c r="F51" s="4">
        <v>-2.1382978723404333E-2</v>
      </c>
    </row>
    <row r="52" spans="1:6" x14ac:dyDescent="0.15">
      <c r="A52" s="6">
        <v>50</v>
      </c>
      <c r="B52" s="4">
        <v>-2.2153221472502538E-2</v>
      </c>
      <c r="C52" s="4">
        <v>-1.632875221118435E-3</v>
      </c>
      <c r="D52" s="4">
        <v>-2.8415783274440609E-2</v>
      </c>
      <c r="E52" s="4">
        <v>-2.2892025944295957E-2</v>
      </c>
      <c r="F52" s="4">
        <v>-6.5224480921838301E-3</v>
      </c>
    </row>
    <row r="53" spans="1:6" x14ac:dyDescent="0.15">
      <c r="A53" s="6">
        <v>51</v>
      </c>
      <c r="B53" s="4">
        <v>-4.7142159257449912E-2</v>
      </c>
      <c r="C53" s="4">
        <v>2.2079869156330867E-2</v>
      </c>
      <c r="D53" s="4">
        <v>-2.3867252614032219E-2</v>
      </c>
      <c r="E53" s="4">
        <v>-0.1220009544882642</v>
      </c>
      <c r="F53" s="4">
        <v>2.1118284276179011E-2</v>
      </c>
    </row>
    <row r="54" spans="1:6" x14ac:dyDescent="0.15">
      <c r="A54" s="6">
        <v>52</v>
      </c>
      <c r="B54" s="4">
        <v>2.6275314022045526E-2</v>
      </c>
      <c r="C54" s="4">
        <v>8.5344712628350194E-3</v>
      </c>
      <c r="D54" s="4">
        <v>4.6961111542342504E-2</v>
      </c>
      <c r="E54" s="4">
        <v>3.5183080496121066E-2</v>
      </c>
      <c r="F54" s="4">
        <v>3.4290612944707366E-3</v>
      </c>
    </row>
    <row r="55" spans="1:6" x14ac:dyDescent="0.15">
      <c r="A55" s="6">
        <v>53</v>
      </c>
      <c r="B55" s="4">
        <v>-0.11115274135131747</v>
      </c>
      <c r="C55" s="4">
        <v>0.11027370091233646</v>
      </c>
      <c r="D55" s="4">
        <v>-7.7995255041518385E-2</v>
      </c>
      <c r="E55" s="4">
        <v>-8.0433433576781788E-2</v>
      </c>
      <c r="F55" s="4">
        <v>4.9444681759931663E-2</v>
      </c>
    </row>
    <row r="56" spans="1:6" x14ac:dyDescent="0.15">
      <c r="A56" s="6">
        <v>54</v>
      </c>
      <c r="B56" s="4">
        <v>8.8941969931150666E-2</v>
      </c>
      <c r="C56" s="4">
        <v>7.5860426342741594E-2</v>
      </c>
      <c r="D56" s="4">
        <v>0.11474750723705363</v>
      </c>
      <c r="E56" s="4">
        <v>0.10667566445182741</v>
      </c>
      <c r="F56" s="4">
        <v>2.8798209015976406E-2</v>
      </c>
    </row>
    <row r="57" spans="1:6" x14ac:dyDescent="0.15">
      <c r="A57" s="6">
        <v>55</v>
      </c>
      <c r="B57" s="4">
        <v>2.2387096774193482E-2</v>
      </c>
      <c r="C57" s="4">
        <v>-1.9814035864511914E-2</v>
      </c>
      <c r="D57" s="4">
        <v>7.2855803217195536E-3</v>
      </c>
      <c r="E57" s="4">
        <v>6.9796894788686226E-2</v>
      </c>
      <c r="F57" s="4">
        <v>-6.0336300692384048E-3</v>
      </c>
    </row>
    <row r="58" spans="1:6" x14ac:dyDescent="0.15">
      <c r="A58" s="6">
        <v>56</v>
      </c>
      <c r="B58" s="4">
        <v>-2.5619991165520273E-2</v>
      </c>
      <c r="C58" s="4">
        <v>8.1309994353473414E-3</v>
      </c>
      <c r="D58" s="4">
        <v>4.1678602119736619E-2</v>
      </c>
      <c r="E58" s="4">
        <v>2.9026176173981622E-2</v>
      </c>
      <c r="F58" s="4">
        <v>-1.6021494676087156E-2</v>
      </c>
    </row>
    <row r="59" spans="1:6" x14ac:dyDescent="0.15">
      <c r="A59" s="6">
        <v>57</v>
      </c>
      <c r="B59" s="4">
        <v>8.9825788485201841E-2</v>
      </c>
      <c r="C59" s="4">
        <v>-6.822000672118278E-2</v>
      </c>
      <c r="D59" s="4">
        <v>-4.8123195380189721E-4</v>
      </c>
      <c r="E59" s="4">
        <v>9.3314585197494582E-2</v>
      </c>
      <c r="F59" s="4">
        <v>-6.5736245954691741E-3</v>
      </c>
    </row>
    <row r="60" spans="1:6" x14ac:dyDescent="0.15">
      <c r="A60" s="6">
        <v>58</v>
      </c>
      <c r="B60" s="4">
        <v>-7.1725695269788448E-2</v>
      </c>
      <c r="C60" s="4">
        <v>3.3421495551815283E-2</v>
      </c>
      <c r="D60" s="4">
        <v>-1.444390948483254E-3</v>
      </c>
      <c r="E60" s="4">
        <v>-0.15503332164152916</v>
      </c>
      <c r="F60" s="4">
        <v>1.7509925684617622E-2</v>
      </c>
    </row>
    <row r="61" spans="1:6" x14ac:dyDescent="0.15">
      <c r="A61" s="6">
        <v>59</v>
      </c>
      <c r="B61" s="4">
        <v>6.6577043723193174E-2</v>
      </c>
      <c r="C61" s="4">
        <v>0.18392275476966025</v>
      </c>
      <c r="D61" s="4">
        <v>1.2673922027827578E-2</v>
      </c>
      <c r="E61" s="4">
        <v>0.12167335455006678</v>
      </c>
      <c r="F61" s="4">
        <v>8.0040020010005097E-2</v>
      </c>
    </row>
    <row r="62" spans="1:6" x14ac:dyDescent="0.15">
      <c r="A62" s="6">
        <v>60</v>
      </c>
      <c r="B62" s="4">
        <v>2.3527999519836751E-2</v>
      </c>
      <c r="C62" s="4">
        <v>3.6749533261275502E-2</v>
      </c>
      <c r="D62" s="4">
        <v>2.3806284859202886E-2</v>
      </c>
      <c r="E62" s="4">
        <v>6.270817056622402E-2</v>
      </c>
      <c r="F62" s="4">
        <v>9.2635479388425424E-5</v>
      </c>
    </row>
    <row r="64" spans="1:6" x14ac:dyDescent="0.15">
      <c r="A64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4"/>
  <sheetViews>
    <sheetView workbookViewId="0">
      <selection activeCell="D12" sqref="D12"/>
    </sheetView>
  </sheetViews>
  <sheetFormatPr baseColWidth="10" defaultColWidth="9.1640625" defaultRowHeight="14" x14ac:dyDescent="0.15"/>
  <cols>
    <col min="1" max="1" width="14.6640625" style="16" customWidth="1"/>
    <col min="2" max="6" width="16.6640625" style="16" customWidth="1"/>
    <col min="7" max="16384" width="9.1640625" style="16"/>
  </cols>
  <sheetData>
    <row r="1" spans="1:7" ht="46.5" customHeight="1" x14ac:dyDescent="0.2">
      <c r="A1" s="1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8" t="s">
        <v>13</v>
      </c>
    </row>
    <row r="2" spans="1:7" ht="15" thickBot="1" x14ac:dyDescent="0.2">
      <c r="A2" s="13" t="s">
        <v>5</v>
      </c>
      <c r="B2" s="13" t="s">
        <v>6</v>
      </c>
      <c r="C2" s="13" t="s">
        <v>7</v>
      </c>
      <c r="D2" s="13" t="s">
        <v>8</v>
      </c>
      <c r="E2" s="13" t="s">
        <v>9</v>
      </c>
      <c r="F2" s="13" t="s">
        <v>10</v>
      </c>
    </row>
    <row r="3" spans="1:7" x14ac:dyDescent="0.15">
      <c r="A3" s="14">
        <v>1</v>
      </c>
      <c r="B3" s="15">
        <v>4.2399999999999993E-2</v>
      </c>
      <c r="C3" s="15">
        <v>3.0100000000000016E-2</v>
      </c>
      <c r="D3" s="15">
        <v>3.4699999999999953E-2</v>
      </c>
      <c r="E3" s="15">
        <v>5.9899999999999842E-2</v>
      </c>
      <c r="F3" s="15">
        <v>3.8000000000000256E-3</v>
      </c>
    </row>
    <row r="4" spans="1:7" x14ac:dyDescent="0.15">
      <c r="A4" s="14">
        <v>2</v>
      </c>
      <c r="B4" s="15">
        <v>-4.0291634689179068E-3</v>
      </c>
      <c r="C4" s="15">
        <v>-0.19978642850208717</v>
      </c>
      <c r="D4" s="15">
        <v>-5.8857639895621983E-2</v>
      </c>
      <c r="E4" s="15">
        <v>-1.1416171336918524E-2</v>
      </c>
      <c r="F4" s="15">
        <v>-6.1765291890814811E-2</v>
      </c>
    </row>
    <row r="5" spans="1:7" x14ac:dyDescent="0.15">
      <c r="A5" s="14">
        <v>3</v>
      </c>
      <c r="B5" s="15">
        <v>2.8896166441918725E-2</v>
      </c>
      <c r="C5" s="15">
        <v>-0.19422540337255856</v>
      </c>
      <c r="D5" s="15">
        <v>8.3487369069624284E-2</v>
      </c>
      <c r="E5" s="15">
        <v>6.4897881275052249E-3</v>
      </c>
      <c r="F5" s="15">
        <v>-3.0579740921639509E-2</v>
      </c>
    </row>
    <row r="6" spans="1:7" x14ac:dyDescent="0.15">
      <c r="A6" s="14">
        <v>4</v>
      </c>
      <c r="B6" s="15">
        <v>2.3497472383448903E-2</v>
      </c>
      <c r="C6" s="15">
        <v>6.684733514001806E-2</v>
      </c>
      <c r="D6" s="15">
        <v>2.7201213155151116E-2</v>
      </c>
      <c r="E6" s="15">
        <v>8.0314811302863776E-2</v>
      </c>
      <c r="F6" s="15">
        <v>-4.8192771084336616E-3</v>
      </c>
    </row>
    <row r="7" spans="1:7" x14ac:dyDescent="0.15">
      <c r="A7" s="14">
        <v>5</v>
      </c>
      <c r="B7" s="15">
        <v>1.8750571663770144E-2</v>
      </c>
      <c r="C7" s="15">
        <v>8.0440304826419062E-3</v>
      </c>
      <c r="D7" s="15">
        <v>8.1195792581658655E-3</v>
      </c>
      <c r="E7" s="15">
        <v>-5.5297112261916137E-3</v>
      </c>
      <c r="F7" s="15">
        <v>1.3097072419106182E-2</v>
      </c>
    </row>
    <row r="8" spans="1:7" x14ac:dyDescent="0.15">
      <c r="A8" s="14">
        <v>6</v>
      </c>
      <c r="B8" s="15">
        <v>-6.9581612497755407E-2</v>
      </c>
      <c r="C8" s="15">
        <v>0.21265574688506228</v>
      </c>
      <c r="D8" s="15">
        <v>5.7111477210324058E-2</v>
      </c>
      <c r="E8" s="15">
        <v>-3.4598411297440457E-2</v>
      </c>
      <c r="F8" s="15">
        <v>8.6909288430200959E-2</v>
      </c>
    </row>
    <row r="9" spans="1:7" x14ac:dyDescent="0.15">
      <c r="A9" s="14">
        <v>7</v>
      </c>
      <c r="B9" s="15">
        <v>5.8284280613722039E-2</v>
      </c>
      <c r="C9" s="15">
        <v>-4.5255137381667088E-2</v>
      </c>
      <c r="D9" s="15">
        <v>-2.5974025974025983E-2</v>
      </c>
      <c r="E9" s="15">
        <v>8.0362040592430128E-2</v>
      </c>
      <c r="F9" s="15">
        <v>-5.9070464767616127E-2</v>
      </c>
    </row>
    <row r="10" spans="1:7" x14ac:dyDescent="0.15">
      <c r="A10" s="14">
        <v>8</v>
      </c>
      <c r="B10" s="15">
        <v>-6.2916020789641758E-3</v>
      </c>
      <c r="C10" s="15">
        <v>-0.14280532043530836</v>
      </c>
      <c r="D10" s="15">
        <v>1.0933333333333461E-2</v>
      </c>
      <c r="E10" s="15">
        <v>-2.927985106202935E-2</v>
      </c>
      <c r="F10" s="15">
        <v>-2.1563628638198384E-2</v>
      </c>
    </row>
    <row r="11" spans="1:7" x14ac:dyDescent="0.15">
      <c r="A11" s="14">
        <v>9</v>
      </c>
      <c r="B11" s="15">
        <v>8.2583960359694508E-4</v>
      </c>
      <c r="C11" s="15">
        <v>0.10241218789674145</v>
      </c>
      <c r="D11" s="15">
        <v>-4.8184296139980654E-2</v>
      </c>
      <c r="E11" s="15">
        <v>2.876819806468589E-3</v>
      </c>
      <c r="F11" s="15">
        <v>-1.6284876777766799E-3</v>
      </c>
    </row>
    <row r="12" spans="1:7" x14ac:dyDescent="0.15">
      <c r="A12" s="14">
        <v>10</v>
      </c>
      <c r="B12" s="15">
        <v>1.9528743009076921E-2</v>
      </c>
      <c r="C12" s="15">
        <v>-2.6359564939219426E-2</v>
      </c>
      <c r="D12" s="15">
        <v>-3.3256351039261389E-3</v>
      </c>
      <c r="E12" s="15">
        <v>7.8407510431154348E-2</v>
      </c>
      <c r="F12" s="15">
        <v>5.5458895171813793E-3</v>
      </c>
    </row>
    <row r="13" spans="1:7" x14ac:dyDescent="0.15">
      <c r="A13" s="14">
        <v>11</v>
      </c>
      <c r="B13" s="15">
        <v>-4.4964028776978138E-3</v>
      </c>
      <c r="C13" s="15">
        <v>-9.2916283348666195E-2</v>
      </c>
      <c r="D13" s="15">
        <v>-4.3933636110853547E-2</v>
      </c>
      <c r="E13" s="15">
        <v>-8.7618894083507981E-2</v>
      </c>
      <c r="F13" s="15">
        <v>-1.5140045420136361E-2</v>
      </c>
    </row>
    <row r="14" spans="1:7" x14ac:dyDescent="0.15">
      <c r="A14" s="14">
        <v>12</v>
      </c>
      <c r="B14" s="15">
        <v>3.3965672990063256E-2</v>
      </c>
      <c r="C14" s="15">
        <v>-0.22573167197913646</v>
      </c>
      <c r="D14" s="15">
        <v>4.9539505574406117E-2</v>
      </c>
      <c r="E14" s="15">
        <v>-4.435020761551367E-2</v>
      </c>
      <c r="F14" s="15">
        <v>-6.621280333809143E-2</v>
      </c>
    </row>
    <row r="15" spans="1:7" x14ac:dyDescent="0.15">
      <c r="A15" s="14">
        <v>13</v>
      </c>
      <c r="B15" s="15">
        <v>-7.0592346671326189E-2</v>
      </c>
      <c r="C15" s="15">
        <v>2.6197604790419327E-2</v>
      </c>
      <c r="D15" s="15">
        <v>-5.8193238499907762E-2</v>
      </c>
      <c r="E15" s="15">
        <v>-4.9828972913007252E-2</v>
      </c>
      <c r="F15" s="15">
        <v>3.704139228598291E-2</v>
      </c>
    </row>
    <row r="16" spans="1:7" x14ac:dyDescent="0.15">
      <c r="A16" s="14">
        <v>14</v>
      </c>
      <c r="B16" s="15">
        <v>-2.8012784357961951E-2</v>
      </c>
      <c r="C16" s="15">
        <v>-2.6258205689277947E-2</v>
      </c>
      <c r="D16" s="15">
        <v>1.6182816790898391E-2</v>
      </c>
      <c r="E16" s="15">
        <v>6.6160731659854477E-3</v>
      </c>
      <c r="F16" s="15">
        <v>-1.8029255017575685E-2</v>
      </c>
    </row>
    <row r="17" spans="1:6" x14ac:dyDescent="0.15">
      <c r="A17" s="14">
        <v>15</v>
      </c>
      <c r="B17" s="15">
        <v>6.2669245647968941E-2</v>
      </c>
      <c r="C17" s="15">
        <v>8.8764044943820286E-2</v>
      </c>
      <c r="D17" s="15">
        <v>6.2156162532573944E-2</v>
      </c>
      <c r="E17" s="15">
        <v>8.6893485404987425E-2</v>
      </c>
      <c r="F17" s="15">
        <v>2.2863741339491872E-2</v>
      </c>
    </row>
    <row r="18" spans="1:6" x14ac:dyDescent="0.15">
      <c r="A18" s="14">
        <v>16</v>
      </c>
      <c r="B18" s="15">
        <v>1.9930833636694567E-2</v>
      </c>
      <c r="C18" s="15">
        <v>-8.0323357413140672E-2</v>
      </c>
      <c r="D18" s="15">
        <v>-1.9990913221262785E-3</v>
      </c>
      <c r="E18" s="15">
        <v>2.925744775455752E-2</v>
      </c>
      <c r="F18" s="15">
        <v>-6.7509595845563375E-2</v>
      </c>
    </row>
    <row r="19" spans="1:6" x14ac:dyDescent="0.15">
      <c r="A19" s="14">
        <v>17</v>
      </c>
      <c r="B19" s="15">
        <v>-2.3467475684839756E-2</v>
      </c>
      <c r="C19" s="15">
        <v>5.6106227791286045E-3</v>
      </c>
      <c r="D19" s="15">
        <v>1.1017026313393519E-2</v>
      </c>
      <c r="E19" s="15">
        <v>-2.4796958700535554E-2</v>
      </c>
      <c r="F19" s="15">
        <v>-4.4794188861984052E-3</v>
      </c>
    </row>
    <row r="20" spans="1:6" x14ac:dyDescent="0.15">
      <c r="A20" s="14">
        <v>18</v>
      </c>
      <c r="B20" s="15">
        <v>-8.854166666666663E-2</v>
      </c>
      <c r="C20" s="15">
        <v>3.5707643667472366E-2</v>
      </c>
      <c r="D20" s="15">
        <v>-4.0976224783861759E-2</v>
      </c>
      <c r="E20" s="15">
        <v>-6.6802516169044091E-2</v>
      </c>
      <c r="F20" s="15">
        <v>5.4116502493007479E-2</v>
      </c>
    </row>
    <row r="21" spans="1:6" x14ac:dyDescent="0.15">
      <c r="A21" s="14">
        <v>19</v>
      </c>
      <c r="B21" s="15">
        <v>-2.8972431077694205E-2</v>
      </c>
      <c r="C21" s="15">
        <v>0.36379960495600661</v>
      </c>
      <c r="D21" s="15">
        <v>-7.5124424828622027E-3</v>
      </c>
      <c r="E21" s="15">
        <v>1.4335896705591988E-2</v>
      </c>
      <c r="F21" s="15">
        <v>0.10925242270419933</v>
      </c>
    </row>
    <row r="22" spans="1:6" x14ac:dyDescent="0.15">
      <c r="A22" s="14">
        <v>20</v>
      </c>
      <c r="B22" s="15">
        <v>7.2578979971092306E-2</v>
      </c>
      <c r="C22" s="15">
        <v>3.0414746543778737E-2</v>
      </c>
      <c r="D22" s="15">
        <v>0.10265871889488132</v>
      </c>
      <c r="E22" s="15">
        <v>9.2193934855859139E-2</v>
      </c>
      <c r="F22" s="15">
        <v>-8.4243369734789963E-3</v>
      </c>
    </row>
    <row r="23" spans="1:6" x14ac:dyDescent="0.15">
      <c r="A23" s="14">
        <v>21</v>
      </c>
      <c r="B23" s="15">
        <v>3.5999614977379801E-2</v>
      </c>
      <c r="C23" s="15">
        <v>0.2935088167646307</v>
      </c>
      <c r="D23" s="15">
        <v>-1.673245237686638E-2</v>
      </c>
      <c r="E23" s="15">
        <v>-4.7561916188190945E-2</v>
      </c>
      <c r="F23" s="15">
        <v>5.1080344031885883E-2</v>
      </c>
    </row>
    <row r="24" spans="1:6" x14ac:dyDescent="0.15">
      <c r="A24" s="14">
        <v>22</v>
      </c>
      <c r="B24" s="15">
        <v>1.8860912385022743E-2</v>
      </c>
      <c r="C24" s="15">
        <v>-0.12585202015212893</v>
      </c>
      <c r="D24" s="15">
        <v>2.2078715420193795E-2</v>
      </c>
      <c r="E24" s="15">
        <v>8.4578009717473535E-2</v>
      </c>
      <c r="F24" s="15">
        <v>-6.1371120646641963E-2</v>
      </c>
    </row>
    <row r="25" spans="1:6" x14ac:dyDescent="0.15">
      <c r="A25" s="14">
        <v>23</v>
      </c>
      <c r="B25" s="15">
        <v>-3.2555170527083677E-2</v>
      </c>
      <c r="C25" s="15">
        <v>0.22725731721098419</v>
      </c>
      <c r="D25" s="15">
        <v>6.2414617486338919E-2</v>
      </c>
      <c r="E25" s="15">
        <v>1.9910403185663395E-3</v>
      </c>
      <c r="F25" s="15">
        <v>8.9729959600255205E-2</v>
      </c>
    </row>
    <row r="26" spans="1:6" x14ac:dyDescent="0.15">
      <c r="A26" s="14">
        <v>24</v>
      </c>
      <c r="B26" s="15">
        <v>3.4781789047035439E-2</v>
      </c>
      <c r="C26" s="15">
        <v>0.10386740331491717</v>
      </c>
      <c r="D26" s="15">
        <v>3.6486377883147014E-2</v>
      </c>
      <c r="E26" s="15">
        <v>0.11376055638350735</v>
      </c>
      <c r="F26" s="15">
        <v>1.9804878048780505E-2</v>
      </c>
    </row>
    <row r="27" spans="1:6" x14ac:dyDescent="0.15">
      <c r="A27" s="14">
        <v>25</v>
      </c>
      <c r="B27" s="15">
        <v>3.8531608671889206E-2</v>
      </c>
      <c r="C27" s="15">
        <v>-0.16666666666666663</v>
      </c>
      <c r="D27" s="15">
        <v>-3.3496161898115773E-2</v>
      </c>
      <c r="E27" s="15">
        <v>4.2744573297650801E-2</v>
      </c>
      <c r="F27" s="15">
        <v>-3.2526547402659589E-2</v>
      </c>
    </row>
    <row r="28" spans="1:6" x14ac:dyDescent="0.15">
      <c r="A28" s="14">
        <v>26</v>
      </c>
      <c r="B28" s="15">
        <v>-2.7541443733005933E-2</v>
      </c>
      <c r="C28" s="15">
        <v>3.6836836836836806E-2</v>
      </c>
      <c r="D28" s="15">
        <v>-1.4681107099879798E-2</v>
      </c>
      <c r="E28" s="15">
        <v>4.9190846225137141E-2</v>
      </c>
      <c r="F28" s="15">
        <v>6.822901216256172E-3</v>
      </c>
    </row>
    <row r="29" spans="1:6" x14ac:dyDescent="0.15">
      <c r="A29" s="14">
        <v>27</v>
      </c>
      <c r="B29" s="15">
        <v>2.2729322630107296E-2</v>
      </c>
      <c r="C29" s="15">
        <v>-7.2311256999420648E-2</v>
      </c>
      <c r="D29" s="15">
        <v>-4.9666178146881568E-2</v>
      </c>
      <c r="E29" s="15">
        <v>-1.725895223211249E-2</v>
      </c>
      <c r="F29" s="15">
        <v>-2.9463759575721893E-2</v>
      </c>
    </row>
    <row r="30" spans="1:6" x14ac:dyDescent="0.15">
      <c r="A30" s="14">
        <v>28</v>
      </c>
      <c r="B30" s="15">
        <v>0.14040038804127342</v>
      </c>
      <c r="C30" s="15">
        <v>-0.1504839213237591</v>
      </c>
      <c r="D30" s="15">
        <v>-2.3303632625085613E-2</v>
      </c>
      <c r="E30" s="15">
        <v>4.0862891516282973E-2</v>
      </c>
      <c r="F30" s="15">
        <v>-8.348512446873102E-2</v>
      </c>
    </row>
    <row r="31" spans="1:6" x14ac:dyDescent="0.15">
      <c r="A31" s="14">
        <v>29</v>
      </c>
      <c r="B31" s="15">
        <v>3.758410022426717E-2</v>
      </c>
      <c r="C31" s="15">
        <v>7.2277349013842862E-3</v>
      </c>
      <c r="D31" s="15">
        <v>4.2543859649122773E-2</v>
      </c>
      <c r="E31" s="15">
        <v>1.620831672645151E-2</v>
      </c>
      <c r="F31" s="15">
        <v>-1.9211659489897226E-2</v>
      </c>
    </row>
    <row r="32" spans="1:6" x14ac:dyDescent="0.15">
      <c r="A32" s="14">
        <v>30</v>
      </c>
      <c r="B32" s="15">
        <v>2.5340985317134912E-3</v>
      </c>
      <c r="C32" s="15">
        <v>0.14388226708829976</v>
      </c>
      <c r="D32" s="15">
        <v>1.2620950778292617E-3</v>
      </c>
      <c r="E32" s="15">
        <v>3.9090077134265933E-2</v>
      </c>
      <c r="F32" s="15">
        <v>5.4260947877969201E-2</v>
      </c>
    </row>
    <row r="33" spans="1:6" x14ac:dyDescent="0.15">
      <c r="A33" s="14">
        <v>31</v>
      </c>
      <c r="B33" s="15">
        <v>5.2784179614898674E-2</v>
      </c>
      <c r="C33" s="15">
        <v>-4.5082402977139724E-2</v>
      </c>
      <c r="D33" s="15">
        <v>4.3781512605042039E-2</v>
      </c>
      <c r="E33" s="15">
        <v>2.6170105686965206E-2</v>
      </c>
      <c r="F33" s="15">
        <v>3.1820608649225646E-2</v>
      </c>
    </row>
    <row r="34" spans="1:6" x14ac:dyDescent="0.15">
      <c r="A34" s="14">
        <v>32</v>
      </c>
      <c r="B34" s="15">
        <v>-2.951768942871269E-2</v>
      </c>
      <c r="C34" s="15">
        <v>-1.7815388041420022E-3</v>
      </c>
      <c r="D34" s="15">
        <v>-1.4572095644472927E-2</v>
      </c>
      <c r="E34" s="15">
        <v>4.3464933791073967E-2</v>
      </c>
      <c r="F34" s="15">
        <v>-4.2429887198591754E-3</v>
      </c>
    </row>
    <row r="35" spans="1:6" x14ac:dyDescent="0.15">
      <c r="A35" s="14">
        <v>33</v>
      </c>
      <c r="B35" s="15">
        <v>-8.4406606999927192E-3</v>
      </c>
      <c r="C35" s="15">
        <v>-2.5432236475181225E-2</v>
      </c>
      <c r="D35" s="15">
        <v>5.6372549019607643E-3</v>
      </c>
      <c r="E35" s="15">
        <v>-1.175019094060703E-4</v>
      </c>
      <c r="F35" s="15">
        <v>1.7252130534192389E-2</v>
      </c>
    </row>
    <row r="36" spans="1:6" x14ac:dyDescent="0.15">
      <c r="A36" s="14">
        <v>34</v>
      </c>
      <c r="B36" s="15">
        <v>-1.1888163205401092E-2</v>
      </c>
      <c r="C36" s="15">
        <v>2.0716493075426445E-2</v>
      </c>
      <c r="D36" s="15">
        <v>-1.1373791534649014E-3</v>
      </c>
      <c r="E36" s="15">
        <v>7.8911804453845713E-2</v>
      </c>
      <c r="F36" s="15">
        <v>-1.22599100939913E-3</v>
      </c>
    </row>
    <row r="37" spans="1:6" x14ac:dyDescent="0.15">
      <c r="A37" s="14">
        <v>35</v>
      </c>
      <c r="B37" s="15">
        <v>6.513182324545097E-2</v>
      </c>
      <c r="C37" s="15">
        <v>-2.6911863646557621E-2</v>
      </c>
      <c r="D37" s="15">
        <v>2.0821472143147668E-2</v>
      </c>
      <c r="E37" s="15">
        <v>-4.8033983226228094E-2</v>
      </c>
      <c r="F37" s="15">
        <v>-2.1583469721767612E-2</v>
      </c>
    </row>
    <row r="38" spans="1:6" x14ac:dyDescent="0.15">
      <c r="A38" s="14">
        <v>36</v>
      </c>
      <c r="B38" s="15">
        <v>1.7012968902524239E-2</v>
      </c>
      <c r="C38" s="15">
        <v>3.5376814934316547E-2</v>
      </c>
      <c r="D38" s="15">
        <v>1.115448968209698E-2</v>
      </c>
      <c r="E38" s="15">
        <v>4.8627002288329502E-2</v>
      </c>
      <c r="F38" s="15">
        <v>2.3105070569785502E-2</v>
      </c>
    </row>
    <row r="39" spans="1:6" x14ac:dyDescent="0.15">
      <c r="A39" s="14">
        <v>37</v>
      </c>
      <c r="B39" s="15">
        <v>-1.5494309611956747E-2</v>
      </c>
      <c r="C39" s="15">
        <v>8.1357818586533126E-2</v>
      </c>
      <c r="D39" s="15">
        <v>6.6976597588843667E-3</v>
      </c>
      <c r="E39" s="15">
        <v>3.1914893617021267E-2</v>
      </c>
      <c r="F39" s="15">
        <v>4.1998773758430419E-2</v>
      </c>
    </row>
    <row r="40" spans="1:6" x14ac:dyDescent="0.15">
      <c r="A40" s="14">
        <v>38</v>
      </c>
      <c r="B40" s="15">
        <v>5.1323119777158865E-2</v>
      </c>
      <c r="C40" s="15">
        <v>-7.1222725401399734E-2</v>
      </c>
      <c r="D40" s="15">
        <v>-7.827175954915444E-3</v>
      </c>
      <c r="E40" s="15">
        <v>5.3502511234470029E-2</v>
      </c>
      <c r="F40" s="15">
        <v>-3.3735412376189045E-2</v>
      </c>
    </row>
    <row r="41" spans="1:6" x14ac:dyDescent="0.15">
      <c r="A41" s="14">
        <v>39</v>
      </c>
      <c r="B41" s="15">
        <v>2.861495661389668E-2</v>
      </c>
      <c r="C41" s="15">
        <v>-2.0944148936170248E-2</v>
      </c>
      <c r="D41" s="15">
        <v>4.7333543704630721E-4</v>
      </c>
      <c r="E41" s="15">
        <v>8.8824208360515744E-2</v>
      </c>
      <c r="F41" s="15">
        <v>-7.4089109915762563E-3</v>
      </c>
    </row>
    <row r="42" spans="1:6" x14ac:dyDescent="0.15">
      <c r="A42" s="14">
        <v>40</v>
      </c>
      <c r="B42" s="15">
        <v>3.4580462360744413E-2</v>
      </c>
      <c r="C42" s="15">
        <v>-4.5274476513856854E-4</v>
      </c>
      <c r="D42" s="15">
        <v>2.5626872733007344E-2</v>
      </c>
      <c r="E42" s="15">
        <v>-1.3365903120247102E-2</v>
      </c>
      <c r="F42" s="15">
        <v>3.47648261758704E-3</v>
      </c>
    </row>
    <row r="43" spans="1:6" x14ac:dyDescent="0.15">
      <c r="A43" s="14">
        <v>41</v>
      </c>
      <c r="B43" s="15">
        <v>1.8797460475538541E-2</v>
      </c>
      <c r="C43" s="15">
        <v>4.2577284565734175E-2</v>
      </c>
      <c r="D43" s="15">
        <v>-9.9946182824628416E-4</v>
      </c>
      <c r="E43" s="15">
        <v>-1.0650721726538026E-2</v>
      </c>
      <c r="F43" s="15">
        <v>2.1092317098023061E-2</v>
      </c>
    </row>
    <row r="44" spans="1:6" x14ac:dyDescent="0.15">
      <c r="A44" s="14">
        <v>42</v>
      </c>
      <c r="B44" s="15">
        <v>6.561583577712593E-2</v>
      </c>
      <c r="C44" s="15">
        <v>2.1939828391441374E-2</v>
      </c>
      <c r="D44" s="15">
        <v>-3.0244728336155102E-2</v>
      </c>
      <c r="E44" s="15">
        <v>8.890882477926243E-2</v>
      </c>
      <c r="F44" s="15">
        <v>3.233210258457242E-2</v>
      </c>
    </row>
    <row r="45" spans="1:6" x14ac:dyDescent="0.15">
      <c r="A45" s="14">
        <v>43</v>
      </c>
      <c r="B45" s="15">
        <v>-2.9297098956541645E-2</v>
      </c>
      <c r="C45" s="15">
        <v>-0.10107344032309495</v>
      </c>
      <c r="D45" s="15">
        <v>-6.6582017300214291E-2</v>
      </c>
      <c r="E45" s="15">
        <v>3.0352961581825433E-4</v>
      </c>
      <c r="F45" s="15">
        <v>-2.0782986950217519E-2</v>
      </c>
    </row>
    <row r="46" spans="1:6" x14ac:dyDescent="0.15">
      <c r="A46" s="14">
        <v>44</v>
      </c>
      <c r="B46" s="15">
        <v>-4.1521469493827845E-2</v>
      </c>
      <c r="C46" s="15">
        <v>2.9439583825963567E-2</v>
      </c>
      <c r="D46" s="15">
        <v>3.7833701751402771E-2</v>
      </c>
      <c r="E46" s="15">
        <v>-2.1197277732021291E-2</v>
      </c>
      <c r="F46" s="15">
        <v>6.4165844027641583E-3</v>
      </c>
    </row>
    <row r="47" spans="1:6" x14ac:dyDescent="0.15">
      <c r="A47" s="14">
        <v>45</v>
      </c>
      <c r="B47" s="15">
        <v>-4.3751540547203316E-3</v>
      </c>
      <c r="C47" s="15">
        <v>1.366716435052262E-2</v>
      </c>
      <c r="D47" s="15">
        <v>2.2118456623250182E-3</v>
      </c>
      <c r="E47" s="15">
        <v>-6.8290522586359703E-2</v>
      </c>
      <c r="F47" s="15">
        <v>-9.6125551741049753E-3</v>
      </c>
    </row>
    <row r="48" spans="1:6" x14ac:dyDescent="0.15">
      <c r="A48" s="14">
        <v>46</v>
      </c>
      <c r="B48" s="15">
        <v>-9.8409358172928396E-3</v>
      </c>
      <c r="C48" s="15">
        <v>2.7192386131882351E-3</v>
      </c>
      <c r="D48" s="15">
        <v>3.3758378290011493E-2</v>
      </c>
      <c r="E48" s="15">
        <v>0.10324175301834781</v>
      </c>
      <c r="F48" s="15">
        <v>-1.1983757551747964E-2</v>
      </c>
    </row>
    <row r="49" spans="1:6" x14ac:dyDescent="0.15">
      <c r="A49" s="14">
        <v>47</v>
      </c>
      <c r="B49" s="15">
        <v>-1.7439679959994958E-2</v>
      </c>
      <c r="C49" s="15">
        <v>-1.3559322033899202E-3</v>
      </c>
      <c r="D49" s="15">
        <v>4.0483909227484904E-2</v>
      </c>
      <c r="E49" s="15">
        <v>-4.2180094786729794E-2</v>
      </c>
      <c r="F49" s="15">
        <v>-3.6086607858861308E-2</v>
      </c>
    </row>
    <row r="50" spans="1:6" x14ac:dyDescent="0.15">
      <c r="A50" s="14">
        <v>48</v>
      </c>
      <c r="B50" s="15">
        <v>5.1148291876073504E-2</v>
      </c>
      <c r="C50" s="15">
        <v>-4.6164290563475929E-2</v>
      </c>
      <c r="D50" s="15">
        <v>8.3592978189832579E-3</v>
      </c>
      <c r="E50" s="15">
        <v>3.1352615716791821E-2</v>
      </c>
      <c r="F50" s="15">
        <v>-2.2462562396006636E-2</v>
      </c>
    </row>
    <row r="51" spans="1:6" x14ac:dyDescent="0.15">
      <c r="A51" s="14">
        <v>49</v>
      </c>
      <c r="B51" s="15">
        <v>1.3556860134358306E-2</v>
      </c>
      <c r="C51" s="15">
        <v>-0.12823250296559907</v>
      </c>
      <c r="D51" s="15">
        <v>2.3739543296405152E-2</v>
      </c>
      <c r="E51" s="15">
        <v>2.8829378925331328E-2</v>
      </c>
      <c r="F51" s="15">
        <v>-2.1382978723404333E-2</v>
      </c>
    </row>
    <row r="52" spans="1:6" x14ac:dyDescent="0.15">
      <c r="A52" s="14">
        <v>50</v>
      </c>
      <c r="B52" s="15">
        <v>-2.2153221472502538E-2</v>
      </c>
      <c r="C52" s="15">
        <v>-1.632875221118435E-3</v>
      </c>
      <c r="D52" s="15">
        <v>-2.8415783274440609E-2</v>
      </c>
      <c r="E52" s="15">
        <v>-2.2892025944295957E-2</v>
      </c>
      <c r="F52" s="15">
        <v>-6.5224480921838301E-3</v>
      </c>
    </row>
    <row r="53" spans="1:6" x14ac:dyDescent="0.15">
      <c r="A53" s="14">
        <v>51</v>
      </c>
      <c r="B53" s="15">
        <v>-4.7142159257449912E-2</v>
      </c>
      <c r="C53" s="15">
        <v>2.2079869156330867E-2</v>
      </c>
      <c r="D53" s="15">
        <v>-2.3867252614032219E-2</v>
      </c>
      <c r="E53" s="15">
        <v>-0.1220009544882642</v>
      </c>
      <c r="F53" s="15">
        <v>2.1118284276179011E-2</v>
      </c>
    </row>
    <row r="54" spans="1:6" x14ac:dyDescent="0.15">
      <c r="A54" s="14">
        <v>52</v>
      </c>
      <c r="B54" s="15">
        <v>2.6275314022045526E-2</v>
      </c>
      <c r="C54" s="15">
        <v>8.5344712628350194E-3</v>
      </c>
      <c r="D54" s="15">
        <v>4.6961111542342504E-2</v>
      </c>
      <c r="E54" s="15">
        <v>3.5183080496121066E-2</v>
      </c>
      <c r="F54" s="15">
        <v>3.4290612944707366E-3</v>
      </c>
    </row>
    <row r="55" spans="1:6" x14ac:dyDescent="0.15">
      <c r="A55" s="14">
        <v>53</v>
      </c>
      <c r="B55" s="15">
        <v>-0.11115274135131747</v>
      </c>
      <c r="C55" s="15">
        <v>0.11027370091233646</v>
      </c>
      <c r="D55" s="15">
        <v>-7.7995255041518385E-2</v>
      </c>
      <c r="E55" s="15">
        <v>-8.0433433576781788E-2</v>
      </c>
      <c r="F55" s="15">
        <v>4.9444681759931663E-2</v>
      </c>
    </row>
    <row r="56" spans="1:6" x14ac:dyDescent="0.15">
      <c r="A56" s="14">
        <v>54</v>
      </c>
      <c r="B56" s="15">
        <v>8.8941969931150666E-2</v>
      </c>
      <c r="C56" s="15">
        <v>7.5860426342741594E-2</v>
      </c>
      <c r="D56" s="15">
        <v>0.11474750723705363</v>
      </c>
      <c r="E56" s="15">
        <v>0.10667566445182741</v>
      </c>
      <c r="F56" s="15">
        <v>2.8798209015976406E-2</v>
      </c>
    </row>
    <row r="57" spans="1:6" x14ac:dyDescent="0.15">
      <c r="A57" s="14">
        <v>55</v>
      </c>
      <c r="B57" s="15">
        <v>2.2387096774193482E-2</v>
      </c>
      <c r="C57" s="15">
        <v>-1.9814035864511914E-2</v>
      </c>
      <c r="D57" s="15">
        <v>7.2855803217195536E-3</v>
      </c>
      <c r="E57" s="15">
        <v>6.9796894788686226E-2</v>
      </c>
      <c r="F57" s="15">
        <v>-6.0336300692384048E-3</v>
      </c>
    </row>
    <row r="58" spans="1:6" x14ac:dyDescent="0.15">
      <c r="A58" s="14">
        <v>56</v>
      </c>
      <c r="B58" s="15">
        <v>-2.5619991165520273E-2</v>
      </c>
      <c r="C58" s="15">
        <v>8.1309994353473414E-3</v>
      </c>
      <c r="D58" s="15">
        <v>4.1678602119736619E-2</v>
      </c>
      <c r="E58" s="15">
        <v>2.9026176173981622E-2</v>
      </c>
      <c r="F58" s="15">
        <v>-1.6021494676087156E-2</v>
      </c>
    </row>
    <row r="59" spans="1:6" x14ac:dyDescent="0.15">
      <c r="A59" s="14">
        <v>57</v>
      </c>
      <c r="B59" s="15">
        <v>8.9825788485201841E-2</v>
      </c>
      <c r="C59" s="15">
        <v>-6.822000672118278E-2</v>
      </c>
      <c r="D59" s="15">
        <v>-4.8123195380189721E-4</v>
      </c>
      <c r="E59" s="15">
        <v>9.3314585197494582E-2</v>
      </c>
      <c r="F59" s="15">
        <v>-6.5736245954691741E-3</v>
      </c>
    </row>
    <row r="60" spans="1:6" x14ac:dyDescent="0.15">
      <c r="A60" s="14">
        <v>58</v>
      </c>
      <c r="B60" s="15">
        <v>-7.1725695269788448E-2</v>
      </c>
      <c r="C60" s="15">
        <v>3.3421495551815283E-2</v>
      </c>
      <c r="D60" s="15">
        <v>-1.444390948483254E-3</v>
      </c>
      <c r="E60" s="15">
        <v>-0.15503332164152916</v>
      </c>
      <c r="F60" s="15">
        <v>1.7509925684617622E-2</v>
      </c>
    </row>
    <row r="61" spans="1:6" x14ac:dyDescent="0.15">
      <c r="A61" s="14">
        <v>59</v>
      </c>
      <c r="B61" s="15">
        <v>6.6577043723193174E-2</v>
      </c>
      <c r="C61" s="15">
        <v>0.18392275476966025</v>
      </c>
      <c r="D61" s="15">
        <v>1.2673922027827578E-2</v>
      </c>
      <c r="E61" s="15">
        <v>0.12167335455006678</v>
      </c>
      <c r="F61" s="15">
        <v>8.0040020010005097E-2</v>
      </c>
    </row>
    <row r="62" spans="1:6" x14ac:dyDescent="0.15">
      <c r="A62" s="14">
        <v>60</v>
      </c>
      <c r="B62" s="15">
        <v>2.3527999519836751E-2</v>
      </c>
      <c r="C62" s="15">
        <v>3.6749533261275502E-2</v>
      </c>
      <c r="D62" s="15">
        <v>2.3806284859202886E-2</v>
      </c>
      <c r="E62" s="15">
        <v>6.270817056622402E-2</v>
      </c>
      <c r="F62" s="15">
        <v>9.2635479388425424E-5</v>
      </c>
    </row>
    <row r="63" spans="1:6" x14ac:dyDescent="0.15">
      <c r="A63" s="7" t="s">
        <v>11</v>
      </c>
      <c r="B63" s="8">
        <f>AVERAGE(B3:B62)</f>
        <v>9.9859957052749956E-3</v>
      </c>
      <c r="C63" s="8">
        <f t="shared" ref="C63:F63" si="0">AVERAGE(C3:C62)</f>
        <v>6.710090636107861E-3</v>
      </c>
      <c r="D63" s="8">
        <f t="shared" si="0"/>
        <v>7.5870435759220643E-3</v>
      </c>
      <c r="E63" s="8">
        <f t="shared" si="0"/>
        <v>1.7754421726933679E-2</v>
      </c>
      <c r="F63" s="8">
        <f t="shared" si="0"/>
        <v>2.0218708454029844E-3</v>
      </c>
    </row>
    <row r="64" spans="1:6" x14ac:dyDescent="0.15">
      <c r="A64" s="7" t="s">
        <v>12</v>
      </c>
      <c r="B64" s="9">
        <f>_xlfn.STDEV.S(B3:B62)</f>
        <v>4.6319420199596173E-2</v>
      </c>
      <c r="C64" s="9">
        <f t="shared" ref="C64:F64" si="1">_xlfn.STDEV.S(C3:C62)</f>
        <v>0.11050996480033953</v>
      </c>
      <c r="D64" s="9">
        <f t="shared" si="1"/>
        <v>3.9243080264541243E-2</v>
      </c>
      <c r="E64" s="9">
        <f t="shared" si="1"/>
        <v>6.0396694839986963E-2</v>
      </c>
      <c r="F64" s="9">
        <f t="shared" si="1"/>
        <v>3.91134699852193E-2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E5E4-1ADA-4442-ABE3-70D4E6AC36DB}">
  <dimension ref="A1:M64"/>
  <sheetViews>
    <sheetView workbookViewId="0">
      <selection sqref="A1:XFD1048576"/>
    </sheetView>
  </sheetViews>
  <sheetFormatPr baseColWidth="10" defaultRowHeight="14" x14ac:dyDescent="0.15"/>
  <cols>
    <col min="1" max="1" width="14.6640625" style="16" customWidth="1"/>
    <col min="2" max="6" width="16.6640625" style="16" customWidth="1"/>
    <col min="7" max="16384" width="10.83203125" style="12"/>
  </cols>
  <sheetData>
    <row r="1" spans="1:13" ht="45" x14ac:dyDescent="0.15">
      <c r="A1" s="1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H1" s="17"/>
      <c r="I1" s="17" t="s">
        <v>6</v>
      </c>
      <c r="J1" s="17" t="s">
        <v>7</v>
      </c>
      <c r="K1" s="17" t="s">
        <v>8</v>
      </c>
      <c r="L1" s="17" t="s">
        <v>9</v>
      </c>
      <c r="M1" s="17" t="s">
        <v>10</v>
      </c>
    </row>
    <row r="2" spans="1:13" ht="15" thickBot="1" x14ac:dyDescent="0.2">
      <c r="A2" s="13" t="s">
        <v>5</v>
      </c>
      <c r="B2" s="13" t="s">
        <v>6</v>
      </c>
      <c r="C2" s="13" t="s">
        <v>7</v>
      </c>
      <c r="D2" s="13" t="s">
        <v>8</v>
      </c>
      <c r="E2" s="13" t="s">
        <v>9</v>
      </c>
      <c r="F2" s="13" t="s">
        <v>10</v>
      </c>
      <c r="H2" s="12" t="s">
        <v>6</v>
      </c>
      <c r="I2" s="12">
        <f t="array" ref="I2:M6">MMULT(TRANSPOSE(B3:F62-B63:F63),(B3:F62-B63:F63))/(60-1)</f>
        <v>2.1454886876267581E-3</v>
      </c>
      <c r="J2" s="12">
        <v>-1.2808601363025703E-3</v>
      </c>
      <c r="K2" s="12">
        <v>6.0420948516173108E-4</v>
      </c>
      <c r="L2" s="12">
        <v>1.6794318506863832E-3</v>
      </c>
      <c r="M2" s="12">
        <v>-6.605409941807484E-4</v>
      </c>
    </row>
    <row r="3" spans="1:13" x14ac:dyDescent="0.15">
      <c r="A3" s="14">
        <v>1</v>
      </c>
      <c r="B3" s="15">
        <v>4.2399999999999993E-2</v>
      </c>
      <c r="C3" s="15">
        <v>3.0100000000000016E-2</v>
      </c>
      <c r="D3" s="15">
        <v>3.4699999999999953E-2</v>
      </c>
      <c r="E3" s="15">
        <v>5.9899999999999842E-2</v>
      </c>
      <c r="F3" s="15">
        <v>3.8000000000000256E-3</v>
      </c>
      <c r="H3" s="12" t="s">
        <v>7</v>
      </c>
      <c r="I3" s="12">
        <v>-1.2808601363025703E-3</v>
      </c>
      <c r="J3" s="12">
        <v>1.2212452320172287E-2</v>
      </c>
      <c r="K3" s="12">
        <v>4.549572354621806E-4</v>
      </c>
      <c r="L3" s="12">
        <v>1.2578897717068293E-4</v>
      </c>
      <c r="M3" s="12">
        <v>3.6959625688041931E-3</v>
      </c>
    </row>
    <row r="4" spans="1:13" x14ac:dyDescent="0.15">
      <c r="A4" s="14">
        <v>2</v>
      </c>
      <c r="B4" s="15">
        <v>-4.0291634689179068E-3</v>
      </c>
      <c r="C4" s="15">
        <v>-0.19978642850208717</v>
      </c>
      <c r="D4" s="15">
        <v>-5.8857639895621983E-2</v>
      </c>
      <c r="E4" s="15">
        <v>-1.1416171336918524E-2</v>
      </c>
      <c r="F4" s="15">
        <v>-6.1765291890814811E-2</v>
      </c>
      <c r="H4" s="12" t="s">
        <v>8</v>
      </c>
      <c r="I4" s="12">
        <v>6.0420948516173108E-4</v>
      </c>
      <c r="J4" s="12">
        <v>4.549572354621806E-4</v>
      </c>
      <c r="K4" s="12">
        <v>1.5400193486492259E-3</v>
      </c>
      <c r="L4" s="12">
        <v>7.96777545251402E-4</v>
      </c>
      <c r="M4" s="12">
        <v>1.1028343401020569E-4</v>
      </c>
    </row>
    <row r="5" spans="1:13" x14ac:dyDescent="0.15">
      <c r="A5" s="14">
        <v>3</v>
      </c>
      <c r="B5" s="15">
        <v>2.8896166441918725E-2</v>
      </c>
      <c r="C5" s="15">
        <v>-0.19422540337255856</v>
      </c>
      <c r="D5" s="15">
        <v>8.3487369069624284E-2</v>
      </c>
      <c r="E5" s="15">
        <v>6.4897881275052249E-3</v>
      </c>
      <c r="F5" s="15">
        <v>-3.0579740921639509E-2</v>
      </c>
      <c r="H5" s="12" t="s">
        <v>9</v>
      </c>
      <c r="I5" s="12">
        <v>1.6794318506863832E-3</v>
      </c>
      <c r="J5" s="12">
        <v>1.2578897717068293E-4</v>
      </c>
      <c r="K5" s="12">
        <v>7.96777545251402E-4</v>
      </c>
      <c r="L5" s="12">
        <v>3.6477607475945092E-3</v>
      </c>
      <c r="M5" s="12">
        <v>-1.7499640136725997E-4</v>
      </c>
    </row>
    <row r="6" spans="1:13" x14ac:dyDescent="0.15">
      <c r="A6" s="14">
        <v>4</v>
      </c>
      <c r="B6" s="15">
        <v>2.3497472383448903E-2</v>
      </c>
      <c r="C6" s="15">
        <v>6.684733514001806E-2</v>
      </c>
      <c r="D6" s="15">
        <v>2.7201213155151116E-2</v>
      </c>
      <c r="E6" s="15">
        <v>8.0314811302863776E-2</v>
      </c>
      <c r="F6" s="15">
        <v>-4.8192771084336616E-3</v>
      </c>
      <c r="H6" s="12" t="s">
        <v>10</v>
      </c>
      <c r="I6" s="12">
        <v>-6.605409941807484E-4</v>
      </c>
      <c r="J6" s="12">
        <v>3.6959625688041931E-3</v>
      </c>
      <c r="K6" s="12">
        <v>1.1028343401020569E-4</v>
      </c>
      <c r="L6" s="12">
        <v>-1.7499640136725997E-4</v>
      </c>
      <c r="M6" s="12">
        <v>1.5298635342846504E-3</v>
      </c>
    </row>
    <row r="7" spans="1:13" x14ac:dyDescent="0.15">
      <c r="A7" s="14">
        <v>5</v>
      </c>
      <c r="B7" s="15">
        <v>1.8750571663770144E-2</v>
      </c>
      <c r="C7" s="15">
        <v>8.0440304826419062E-3</v>
      </c>
      <c r="D7" s="15">
        <v>8.1195792581658655E-3</v>
      </c>
      <c r="E7" s="15">
        <v>-5.5297112261916137E-3</v>
      </c>
      <c r="F7" s="15">
        <v>1.3097072419106182E-2</v>
      </c>
    </row>
    <row r="8" spans="1:13" x14ac:dyDescent="0.15">
      <c r="A8" s="14">
        <v>6</v>
      </c>
      <c r="B8" s="15">
        <v>-6.9581612497755407E-2</v>
      </c>
      <c r="C8" s="15">
        <v>0.21265574688506228</v>
      </c>
      <c r="D8" s="15">
        <v>5.7111477210324058E-2</v>
      </c>
      <c r="E8" s="15">
        <v>-3.4598411297440457E-2</v>
      </c>
      <c r="F8" s="15">
        <v>8.6909288430200959E-2</v>
      </c>
    </row>
    <row r="9" spans="1:13" ht="20" x14ac:dyDescent="0.2">
      <c r="A9" s="14">
        <v>7</v>
      </c>
      <c r="B9" s="15">
        <v>5.8284280613722039E-2</v>
      </c>
      <c r="C9" s="15">
        <v>-4.5255137381667088E-2</v>
      </c>
      <c r="D9" s="15">
        <v>-2.5974025974025983E-2</v>
      </c>
      <c r="E9" s="15">
        <v>8.0362040592430128E-2</v>
      </c>
      <c r="F9" s="15">
        <v>-5.9070464767616127E-2</v>
      </c>
      <c r="H9" s="10" t="s">
        <v>14</v>
      </c>
    </row>
    <row r="10" spans="1:13" x14ac:dyDescent="0.15">
      <c r="A10" s="14">
        <v>8</v>
      </c>
      <c r="B10" s="15">
        <v>-6.2916020789641758E-3</v>
      </c>
      <c r="C10" s="15">
        <v>-0.14280532043530836</v>
      </c>
      <c r="D10" s="15">
        <v>1.0933333333333461E-2</v>
      </c>
      <c r="E10" s="15">
        <v>-2.927985106202935E-2</v>
      </c>
      <c r="F10" s="15">
        <v>-2.1563628638198384E-2</v>
      </c>
    </row>
    <row r="11" spans="1:13" x14ac:dyDescent="0.15">
      <c r="A11" s="14">
        <v>9</v>
      </c>
      <c r="B11" s="15">
        <v>8.2583960359694508E-4</v>
      </c>
      <c r="C11" s="15">
        <v>0.10241218789674145</v>
      </c>
      <c r="D11" s="15">
        <v>-4.8184296139980654E-2</v>
      </c>
      <c r="E11" s="15">
        <v>2.876819806468589E-3</v>
      </c>
      <c r="F11" s="15">
        <v>-1.6284876777766799E-3</v>
      </c>
    </row>
    <row r="12" spans="1:13" x14ac:dyDescent="0.15">
      <c r="A12" s="14">
        <v>10</v>
      </c>
      <c r="B12" s="15">
        <v>1.9528743009076921E-2</v>
      </c>
      <c r="C12" s="15">
        <v>-2.6359564939219426E-2</v>
      </c>
      <c r="D12" s="15">
        <v>-3.3256351039261389E-3</v>
      </c>
      <c r="E12" s="15">
        <v>7.8407510431154348E-2</v>
      </c>
      <c r="F12" s="15">
        <v>5.5458895171813793E-3</v>
      </c>
    </row>
    <row r="13" spans="1:13" x14ac:dyDescent="0.15">
      <c r="A13" s="14">
        <v>11</v>
      </c>
      <c r="B13" s="15">
        <v>-4.4964028776978138E-3</v>
      </c>
      <c r="C13" s="15">
        <v>-9.2916283348666195E-2</v>
      </c>
      <c r="D13" s="15">
        <v>-4.3933636110853547E-2</v>
      </c>
      <c r="E13" s="15">
        <v>-8.7618894083507981E-2</v>
      </c>
      <c r="F13" s="15">
        <v>-1.5140045420136361E-2</v>
      </c>
    </row>
    <row r="14" spans="1:13" x14ac:dyDescent="0.15">
      <c r="A14" s="14">
        <v>12</v>
      </c>
      <c r="B14" s="15">
        <v>3.3965672990063256E-2</v>
      </c>
      <c r="C14" s="15">
        <v>-0.22573167197913646</v>
      </c>
      <c r="D14" s="15">
        <v>4.9539505574406117E-2</v>
      </c>
      <c r="E14" s="15">
        <v>-4.435020761551367E-2</v>
      </c>
      <c r="F14" s="15">
        <v>-6.621280333809143E-2</v>
      </c>
    </row>
    <row r="15" spans="1:13" x14ac:dyDescent="0.15">
      <c r="A15" s="14">
        <v>13</v>
      </c>
      <c r="B15" s="15">
        <v>-7.0592346671326189E-2</v>
      </c>
      <c r="C15" s="15">
        <v>2.6197604790419327E-2</v>
      </c>
      <c r="D15" s="15">
        <v>-5.8193238499907762E-2</v>
      </c>
      <c r="E15" s="15">
        <v>-4.9828972913007252E-2</v>
      </c>
      <c r="F15" s="15">
        <v>3.704139228598291E-2</v>
      </c>
    </row>
    <row r="16" spans="1:13" x14ac:dyDescent="0.15">
      <c r="A16" s="14">
        <v>14</v>
      </c>
      <c r="B16" s="15">
        <v>-2.8012784357961951E-2</v>
      </c>
      <c r="C16" s="15">
        <v>-2.6258205689277947E-2</v>
      </c>
      <c r="D16" s="15">
        <v>1.6182816790898391E-2</v>
      </c>
      <c r="E16" s="15">
        <v>6.6160731659854477E-3</v>
      </c>
      <c r="F16" s="15">
        <v>-1.8029255017575685E-2</v>
      </c>
    </row>
    <row r="17" spans="1:6" x14ac:dyDescent="0.15">
      <c r="A17" s="14">
        <v>15</v>
      </c>
      <c r="B17" s="15">
        <v>6.2669245647968941E-2</v>
      </c>
      <c r="C17" s="15">
        <v>8.8764044943820286E-2</v>
      </c>
      <c r="D17" s="15">
        <v>6.2156162532573944E-2</v>
      </c>
      <c r="E17" s="15">
        <v>8.6893485404987425E-2</v>
      </c>
      <c r="F17" s="15">
        <v>2.2863741339491872E-2</v>
      </c>
    </row>
    <row r="18" spans="1:6" x14ac:dyDescent="0.15">
      <c r="A18" s="14">
        <v>16</v>
      </c>
      <c r="B18" s="15">
        <v>1.9930833636694567E-2</v>
      </c>
      <c r="C18" s="15">
        <v>-8.0323357413140672E-2</v>
      </c>
      <c r="D18" s="15">
        <v>-1.9990913221262785E-3</v>
      </c>
      <c r="E18" s="15">
        <v>2.925744775455752E-2</v>
      </c>
      <c r="F18" s="15">
        <v>-6.7509595845563375E-2</v>
      </c>
    </row>
    <row r="19" spans="1:6" x14ac:dyDescent="0.15">
      <c r="A19" s="14">
        <v>17</v>
      </c>
      <c r="B19" s="15">
        <v>-2.3467475684839756E-2</v>
      </c>
      <c r="C19" s="15">
        <v>5.6106227791286045E-3</v>
      </c>
      <c r="D19" s="15">
        <v>1.1017026313393519E-2</v>
      </c>
      <c r="E19" s="15">
        <v>-2.4796958700535554E-2</v>
      </c>
      <c r="F19" s="15">
        <v>-4.4794188861984052E-3</v>
      </c>
    </row>
    <row r="20" spans="1:6" x14ac:dyDescent="0.15">
      <c r="A20" s="14">
        <v>18</v>
      </c>
      <c r="B20" s="15">
        <v>-8.854166666666663E-2</v>
      </c>
      <c r="C20" s="15">
        <v>3.5707643667472366E-2</v>
      </c>
      <c r="D20" s="15">
        <v>-4.0976224783861759E-2</v>
      </c>
      <c r="E20" s="15">
        <v>-6.6802516169044091E-2</v>
      </c>
      <c r="F20" s="15">
        <v>5.4116502493007479E-2</v>
      </c>
    </row>
    <row r="21" spans="1:6" x14ac:dyDescent="0.15">
      <c r="A21" s="14">
        <v>19</v>
      </c>
      <c r="B21" s="15">
        <v>-2.8972431077694205E-2</v>
      </c>
      <c r="C21" s="15">
        <v>0.36379960495600661</v>
      </c>
      <c r="D21" s="15">
        <v>-7.5124424828622027E-3</v>
      </c>
      <c r="E21" s="15">
        <v>1.4335896705591988E-2</v>
      </c>
      <c r="F21" s="15">
        <v>0.10925242270419933</v>
      </c>
    </row>
    <row r="22" spans="1:6" x14ac:dyDescent="0.15">
      <c r="A22" s="14">
        <v>20</v>
      </c>
      <c r="B22" s="15">
        <v>7.2578979971092306E-2</v>
      </c>
      <c r="C22" s="15">
        <v>3.0414746543778737E-2</v>
      </c>
      <c r="D22" s="15">
        <v>0.10265871889488132</v>
      </c>
      <c r="E22" s="15">
        <v>9.2193934855859139E-2</v>
      </c>
      <c r="F22" s="15">
        <v>-8.4243369734789963E-3</v>
      </c>
    </row>
    <row r="23" spans="1:6" x14ac:dyDescent="0.15">
      <c r="A23" s="14">
        <v>21</v>
      </c>
      <c r="B23" s="15">
        <v>3.5999614977379801E-2</v>
      </c>
      <c r="C23" s="15">
        <v>0.2935088167646307</v>
      </c>
      <c r="D23" s="15">
        <v>-1.673245237686638E-2</v>
      </c>
      <c r="E23" s="15">
        <v>-4.7561916188190945E-2</v>
      </c>
      <c r="F23" s="15">
        <v>5.1080344031885883E-2</v>
      </c>
    </row>
    <row r="24" spans="1:6" x14ac:dyDescent="0.15">
      <c r="A24" s="14">
        <v>22</v>
      </c>
      <c r="B24" s="15">
        <v>1.8860912385022743E-2</v>
      </c>
      <c r="C24" s="15">
        <v>-0.12585202015212893</v>
      </c>
      <c r="D24" s="15">
        <v>2.2078715420193795E-2</v>
      </c>
      <c r="E24" s="15">
        <v>8.4578009717473535E-2</v>
      </c>
      <c r="F24" s="15">
        <v>-6.1371120646641963E-2</v>
      </c>
    </row>
    <row r="25" spans="1:6" x14ac:dyDescent="0.15">
      <c r="A25" s="14">
        <v>23</v>
      </c>
      <c r="B25" s="15">
        <v>-3.2555170527083677E-2</v>
      </c>
      <c r="C25" s="15">
        <v>0.22725731721098419</v>
      </c>
      <c r="D25" s="15">
        <v>6.2414617486338919E-2</v>
      </c>
      <c r="E25" s="15">
        <v>1.9910403185663395E-3</v>
      </c>
      <c r="F25" s="15">
        <v>8.9729959600255205E-2</v>
      </c>
    </row>
    <row r="26" spans="1:6" x14ac:dyDescent="0.15">
      <c r="A26" s="14">
        <v>24</v>
      </c>
      <c r="B26" s="15">
        <v>3.4781789047035439E-2</v>
      </c>
      <c r="C26" s="15">
        <v>0.10386740331491717</v>
      </c>
      <c r="D26" s="15">
        <v>3.6486377883147014E-2</v>
      </c>
      <c r="E26" s="15">
        <v>0.11376055638350735</v>
      </c>
      <c r="F26" s="15">
        <v>1.9804878048780505E-2</v>
      </c>
    </row>
    <row r="27" spans="1:6" x14ac:dyDescent="0.15">
      <c r="A27" s="14">
        <v>25</v>
      </c>
      <c r="B27" s="15">
        <v>3.8531608671889206E-2</v>
      </c>
      <c r="C27" s="15">
        <v>-0.16666666666666663</v>
      </c>
      <c r="D27" s="15">
        <v>-3.3496161898115773E-2</v>
      </c>
      <c r="E27" s="15">
        <v>4.2744573297650801E-2</v>
      </c>
      <c r="F27" s="15">
        <v>-3.2526547402659589E-2</v>
      </c>
    </row>
    <row r="28" spans="1:6" x14ac:dyDescent="0.15">
      <c r="A28" s="14">
        <v>26</v>
      </c>
      <c r="B28" s="15">
        <v>-2.7541443733005933E-2</v>
      </c>
      <c r="C28" s="15">
        <v>3.6836836836836806E-2</v>
      </c>
      <c r="D28" s="15">
        <v>-1.4681107099879798E-2</v>
      </c>
      <c r="E28" s="15">
        <v>4.9190846225137141E-2</v>
      </c>
      <c r="F28" s="15">
        <v>6.822901216256172E-3</v>
      </c>
    </row>
    <row r="29" spans="1:6" x14ac:dyDescent="0.15">
      <c r="A29" s="14">
        <v>27</v>
      </c>
      <c r="B29" s="15">
        <v>2.2729322630107296E-2</v>
      </c>
      <c r="C29" s="15">
        <v>-7.2311256999420648E-2</v>
      </c>
      <c r="D29" s="15">
        <v>-4.9666178146881568E-2</v>
      </c>
      <c r="E29" s="15">
        <v>-1.725895223211249E-2</v>
      </c>
      <c r="F29" s="15">
        <v>-2.9463759575721893E-2</v>
      </c>
    </row>
    <row r="30" spans="1:6" x14ac:dyDescent="0.15">
      <c r="A30" s="14">
        <v>28</v>
      </c>
      <c r="B30" s="15">
        <v>0.14040038804127342</v>
      </c>
      <c r="C30" s="15">
        <v>-0.1504839213237591</v>
      </c>
      <c r="D30" s="15">
        <v>-2.3303632625085613E-2</v>
      </c>
      <c r="E30" s="15">
        <v>4.0862891516282973E-2</v>
      </c>
      <c r="F30" s="15">
        <v>-8.348512446873102E-2</v>
      </c>
    </row>
    <row r="31" spans="1:6" x14ac:dyDescent="0.15">
      <c r="A31" s="14">
        <v>29</v>
      </c>
      <c r="B31" s="15">
        <v>3.758410022426717E-2</v>
      </c>
      <c r="C31" s="15">
        <v>7.2277349013842862E-3</v>
      </c>
      <c r="D31" s="15">
        <v>4.2543859649122773E-2</v>
      </c>
      <c r="E31" s="15">
        <v>1.620831672645151E-2</v>
      </c>
      <c r="F31" s="15">
        <v>-1.9211659489897226E-2</v>
      </c>
    </row>
    <row r="32" spans="1:6" x14ac:dyDescent="0.15">
      <c r="A32" s="14">
        <v>30</v>
      </c>
      <c r="B32" s="15">
        <v>2.5340985317134912E-3</v>
      </c>
      <c r="C32" s="15">
        <v>0.14388226708829976</v>
      </c>
      <c r="D32" s="15">
        <v>1.2620950778292617E-3</v>
      </c>
      <c r="E32" s="15">
        <v>3.9090077134265933E-2</v>
      </c>
      <c r="F32" s="15">
        <v>5.4260947877969201E-2</v>
      </c>
    </row>
    <row r="33" spans="1:6" x14ac:dyDescent="0.15">
      <c r="A33" s="14">
        <v>31</v>
      </c>
      <c r="B33" s="15">
        <v>5.2784179614898674E-2</v>
      </c>
      <c r="C33" s="15">
        <v>-4.5082402977139724E-2</v>
      </c>
      <c r="D33" s="15">
        <v>4.3781512605042039E-2</v>
      </c>
      <c r="E33" s="15">
        <v>2.6170105686965206E-2</v>
      </c>
      <c r="F33" s="15">
        <v>3.1820608649225646E-2</v>
      </c>
    </row>
    <row r="34" spans="1:6" x14ac:dyDescent="0.15">
      <c r="A34" s="14">
        <v>32</v>
      </c>
      <c r="B34" s="15">
        <v>-2.951768942871269E-2</v>
      </c>
      <c r="C34" s="15">
        <v>-1.7815388041420022E-3</v>
      </c>
      <c r="D34" s="15">
        <v>-1.4572095644472927E-2</v>
      </c>
      <c r="E34" s="15">
        <v>4.3464933791073967E-2</v>
      </c>
      <c r="F34" s="15">
        <v>-4.2429887198591754E-3</v>
      </c>
    </row>
    <row r="35" spans="1:6" x14ac:dyDescent="0.15">
      <c r="A35" s="14">
        <v>33</v>
      </c>
      <c r="B35" s="15">
        <v>-8.4406606999927192E-3</v>
      </c>
      <c r="C35" s="15">
        <v>-2.5432236475181225E-2</v>
      </c>
      <c r="D35" s="15">
        <v>5.6372549019607643E-3</v>
      </c>
      <c r="E35" s="15">
        <v>-1.175019094060703E-4</v>
      </c>
      <c r="F35" s="15">
        <v>1.7252130534192389E-2</v>
      </c>
    </row>
    <row r="36" spans="1:6" x14ac:dyDescent="0.15">
      <c r="A36" s="14">
        <v>34</v>
      </c>
      <c r="B36" s="15">
        <v>-1.1888163205401092E-2</v>
      </c>
      <c r="C36" s="15">
        <v>2.0716493075426445E-2</v>
      </c>
      <c r="D36" s="15">
        <v>-1.1373791534649014E-3</v>
      </c>
      <c r="E36" s="15">
        <v>7.8911804453845713E-2</v>
      </c>
      <c r="F36" s="15">
        <v>-1.22599100939913E-3</v>
      </c>
    </row>
    <row r="37" spans="1:6" x14ac:dyDescent="0.15">
      <c r="A37" s="14">
        <v>35</v>
      </c>
      <c r="B37" s="15">
        <v>6.513182324545097E-2</v>
      </c>
      <c r="C37" s="15">
        <v>-2.6911863646557621E-2</v>
      </c>
      <c r="D37" s="15">
        <v>2.0821472143147668E-2</v>
      </c>
      <c r="E37" s="15">
        <v>-4.8033983226228094E-2</v>
      </c>
      <c r="F37" s="15">
        <v>-2.1583469721767612E-2</v>
      </c>
    </row>
    <row r="38" spans="1:6" x14ac:dyDescent="0.15">
      <c r="A38" s="14">
        <v>36</v>
      </c>
      <c r="B38" s="15">
        <v>1.7012968902524239E-2</v>
      </c>
      <c r="C38" s="15">
        <v>3.5376814934316547E-2</v>
      </c>
      <c r="D38" s="15">
        <v>1.115448968209698E-2</v>
      </c>
      <c r="E38" s="15">
        <v>4.8627002288329502E-2</v>
      </c>
      <c r="F38" s="15">
        <v>2.3105070569785502E-2</v>
      </c>
    </row>
    <row r="39" spans="1:6" x14ac:dyDescent="0.15">
      <c r="A39" s="14">
        <v>37</v>
      </c>
      <c r="B39" s="15">
        <v>-1.5494309611956747E-2</v>
      </c>
      <c r="C39" s="15">
        <v>8.1357818586533126E-2</v>
      </c>
      <c r="D39" s="15">
        <v>6.6976597588843667E-3</v>
      </c>
      <c r="E39" s="15">
        <v>3.1914893617021267E-2</v>
      </c>
      <c r="F39" s="15">
        <v>4.1998773758430419E-2</v>
      </c>
    </row>
    <row r="40" spans="1:6" x14ac:dyDescent="0.15">
      <c r="A40" s="14">
        <v>38</v>
      </c>
      <c r="B40" s="15">
        <v>5.1323119777158865E-2</v>
      </c>
      <c r="C40" s="15">
        <v>-7.1222725401399734E-2</v>
      </c>
      <c r="D40" s="15">
        <v>-7.827175954915444E-3</v>
      </c>
      <c r="E40" s="15">
        <v>5.3502511234470029E-2</v>
      </c>
      <c r="F40" s="15">
        <v>-3.3735412376189045E-2</v>
      </c>
    </row>
    <row r="41" spans="1:6" x14ac:dyDescent="0.15">
      <c r="A41" s="14">
        <v>39</v>
      </c>
      <c r="B41" s="15">
        <v>2.861495661389668E-2</v>
      </c>
      <c r="C41" s="15">
        <v>-2.0944148936170248E-2</v>
      </c>
      <c r="D41" s="15">
        <v>4.7333543704630721E-4</v>
      </c>
      <c r="E41" s="15">
        <v>8.8824208360515744E-2</v>
      </c>
      <c r="F41" s="15">
        <v>-7.4089109915762563E-3</v>
      </c>
    </row>
    <row r="42" spans="1:6" x14ac:dyDescent="0.15">
      <c r="A42" s="14">
        <v>40</v>
      </c>
      <c r="B42" s="15">
        <v>3.4580462360744413E-2</v>
      </c>
      <c r="C42" s="15">
        <v>-4.5274476513856854E-4</v>
      </c>
      <c r="D42" s="15">
        <v>2.5626872733007344E-2</v>
      </c>
      <c r="E42" s="15">
        <v>-1.3365903120247102E-2</v>
      </c>
      <c r="F42" s="15">
        <v>3.47648261758704E-3</v>
      </c>
    </row>
    <row r="43" spans="1:6" x14ac:dyDescent="0.15">
      <c r="A43" s="14">
        <v>41</v>
      </c>
      <c r="B43" s="15">
        <v>1.8797460475538541E-2</v>
      </c>
      <c r="C43" s="15">
        <v>4.2577284565734175E-2</v>
      </c>
      <c r="D43" s="15">
        <v>-9.9946182824628416E-4</v>
      </c>
      <c r="E43" s="15">
        <v>-1.0650721726538026E-2</v>
      </c>
      <c r="F43" s="15">
        <v>2.1092317098023061E-2</v>
      </c>
    </row>
    <row r="44" spans="1:6" x14ac:dyDescent="0.15">
      <c r="A44" s="14">
        <v>42</v>
      </c>
      <c r="B44" s="15">
        <v>6.561583577712593E-2</v>
      </c>
      <c r="C44" s="15">
        <v>2.1939828391441374E-2</v>
      </c>
      <c r="D44" s="15">
        <v>-3.0244728336155102E-2</v>
      </c>
      <c r="E44" s="15">
        <v>8.890882477926243E-2</v>
      </c>
      <c r="F44" s="15">
        <v>3.233210258457242E-2</v>
      </c>
    </row>
    <row r="45" spans="1:6" x14ac:dyDescent="0.15">
      <c r="A45" s="14">
        <v>43</v>
      </c>
      <c r="B45" s="15">
        <v>-2.9297098956541645E-2</v>
      </c>
      <c r="C45" s="15">
        <v>-0.10107344032309495</v>
      </c>
      <c r="D45" s="15">
        <v>-6.6582017300214291E-2</v>
      </c>
      <c r="E45" s="15">
        <v>3.0352961581825433E-4</v>
      </c>
      <c r="F45" s="15">
        <v>-2.0782986950217519E-2</v>
      </c>
    </row>
    <row r="46" spans="1:6" x14ac:dyDescent="0.15">
      <c r="A46" s="14">
        <v>44</v>
      </c>
      <c r="B46" s="15">
        <v>-4.1521469493827845E-2</v>
      </c>
      <c r="C46" s="15">
        <v>2.9439583825963567E-2</v>
      </c>
      <c r="D46" s="15">
        <v>3.7833701751402771E-2</v>
      </c>
      <c r="E46" s="15">
        <v>-2.1197277732021291E-2</v>
      </c>
      <c r="F46" s="15">
        <v>6.4165844027641583E-3</v>
      </c>
    </row>
    <row r="47" spans="1:6" x14ac:dyDescent="0.15">
      <c r="A47" s="14">
        <v>45</v>
      </c>
      <c r="B47" s="15">
        <v>-4.3751540547203316E-3</v>
      </c>
      <c r="C47" s="15">
        <v>1.366716435052262E-2</v>
      </c>
      <c r="D47" s="15">
        <v>2.2118456623250182E-3</v>
      </c>
      <c r="E47" s="15">
        <v>-6.8290522586359703E-2</v>
      </c>
      <c r="F47" s="15">
        <v>-9.6125551741049753E-3</v>
      </c>
    </row>
    <row r="48" spans="1:6" x14ac:dyDescent="0.15">
      <c r="A48" s="14">
        <v>46</v>
      </c>
      <c r="B48" s="15">
        <v>-9.8409358172928396E-3</v>
      </c>
      <c r="C48" s="15">
        <v>2.7192386131882351E-3</v>
      </c>
      <c r="D48" s="15">
        <v>3.3758378290011493E-2</v>
      </c>
      <c r="E48" s="15">
        <v>0.10324175301834781</v>
      </c>
      <c r="F48" s="15">
        <v>-1.1983757551747964E-2</v>
      </c>
    </row>
    <row r="49" spans="1:6" x14ac:dyDescent="0.15">
      <c r="A49" s="14">
        <v>47</v>
      </c>
      <c r="B49" s="15">
        <v>-1.7439679959994958E-2</v>
      </c>
      <c r="C49" s="15">
        <v>-1.3559322033899202E-3</v>
      </c>
      <c r="D49" s="15">
        <v>4.0483909227484904E-2</v>
      </c>
      <c r="E49" s="15">
        <v>-4.2180094786729794E-2</v>
      </c>
      <c r="F49" s="15">
        <v>-3.6086607858861308E-2</v>
      </c>
    </row>
    <row r="50" spans="1:6" x14ac:dyDescent="0.15">
      <c r="A50" s="14">
        <v>48</v>
      </c>
      <c r="B50" s="15">
        <v>5.1148291876073504E-2</v>
      </c>
      <c r="C50" s="15">
        <v>-4.6164290563475929E-2</v>
      </c>
      <c r="D50" s="15">
        <v>8.3592978189832579E-3</v>
      </c>
      <c r="E50" s="15">
        <v>3.1352615716791821E-2</v>
      </c>
      <c r="F50" s="15">
        <v>-2.2462562396006636E-2</v>
      </c>
    </row>
    <row r="51" spans="1:6" x14ac:dyDescent="0.15">
      <c r="A51" s="14">
        <v>49</v>
      </c>
      <c r="B51" s="15">
        <v>1.3556860134358306E-2</v>
      </c>
      <c r="C51" s="15">
        <v>-0.12823250296559907</v>
      </c>
      <c r="D51" s="15">
        <v>2.3739543296405152E-2</v>
      </c>
      <c r="E51" s="15">
        <v>2.8829378925331328E-2</v>
      </c>
      <c r="F51" s="15">
        <v>-2.1382978723404333E-2</v>
      </c>
    </row>
    <row r="52" spans="1:6" x14ac:dyDescent="0.15">
      <c r="A52" s="14">
        <v>50</v>
      </c>
      <c r="B52" s="15">
        <v>-2.2153221472502538E-2</v>
      </c>
      <c r="C52" s="15">
        <v>-1.632875221118435E-3</v>
      </c>
      <c r="D52" s="15">
        <v>-2.8415783274440609E-2</v>
      </c>
      <c r="E52" s="15">
        <v>-2.2892025944295957E-2</v>
      </c>
      <c r="F52" s="15">
        <v>-6.5224480921838301E-3</v>
      </c>
    </row>
    <row r="53" spans="1:6" x14ac:dyDescent="0.15">
      <c r="A53" s="14">
        <v>51</v>
      </c>
      <c r="B53" s="15">
        <v>-4.7142159257449912E-2</v>
      </c>
      <c r="C53" s="15">
        <v>2.2079869156330867E-2</v>
      </c>
      <c r="D53" s="15">
        <v>-2.3867252614032219E-2</v>
      </c>
      <c r="E53" s="15">
        <v>-0.1220009544882642</v>
      </c>
      <c r="F53" s="15">
        <v>2.1118284276179011E-2</v>
      </c>
    </row>
    <row r="54" spans="1:6" x14ac:dyDescent="0.15">
      <c r="A54" s="14">
        <v>52</v>
      </c>
      <c r="B54" s="15">
        <v>2.6275314022045526E-2</v>
      </c>
      <c r="C54" s="15">
        <v>8.5344712628350194E-3</v>
      </c>
      <c r="D54" s="15">
        <v>4.6961111542342504E-2</v>
      </c>
      <c r="E54" s="15">
        <v>3.5183080496121066E-2</v>
      </c>
      <c r="F54" s="15">
        <v>3.4290612944707366E-3</v>
      </c>
    </row>
    <row r="55" spans="1:6" x14ac:dyDescent="0.15">
      <c r="A55" s="14">
        <v>53</v>
      </c>
      <c r="B55" s="15">
        <v>-0.11115274135131747</v>
      </c>
      <c r="C55" s="15">
        <v>0.11027370091233646</v>
      </c>
      <c r="D55" s="15">
        <v>-7.7995255041518385E-2</v>
      </c>
      <c r="E55" s="15">
        <v>-8.0433433576781788E-2</v>
      </c>
      <c r="F55" s="15">
        <v>4.9444681759931663E-2</v>
      </c>
    </row>
    <row r="56" spans="1:6" x14ac:dyDescent="0.15">
      <c r="A56" s="14">
        <v>54</v>
      </c>
      <c r="B56" s="15">
        <v>8.8941969931150666E-2</v>
      </c>
      <c r="C56" s="15">
        <v>7.5860426342741594E-2</v>
      </c>
      <c r="D56" s="15">
        <v>0.11474750723705363</v>
      </c>
      <c r="E56" s="15">
        <v>0.10667566445182741</v>
      </c>
      <c r="F56" s="15">
        <v>2.8798209015976406E-2</v>
      </c>
    </row>
    <row r="57" spans="1:6" x14ac:dyDescent="0.15">
      <c r="A57" s="14">
        <v>55</v>
      </c>
      <c r="B57" s="15">
        <v>2.2387096774193482E-2</v>
      </c>
      <c r="C57" s="15">
        <v>-1.9814035864511914E-2</v>
      </c>
      <c r="D57" s="15">
        <v>7.2855803217195536E-3</v>
      </c>
      <c r="E57" s="15">
        <v>6.9796894788686226E-2</v>
      </c>
      <c r="F57" s="15">
        <v>-6.0336300692384048E-3</v>
      </c>
    </row>
    <row r="58" spans="1:6" x14ac:dyDescent="0.15">
      <c r="A58" s="14">
        <v>56</v>
      </c>
      <c r="B58" s="15">
        <v>-2.5619991165520273E-2</v>
      </c>
      <c r="C58" s="15">
        <v>8.1309994353473414E-3</v>
      </c>
      <c r="D58" s="15">
        <v>4.1678602119736619E-2</v>
      </c>
      <c r="E58" s="15">
        <v>2.9026176173981622E-2</v>
      </c>
      <c r="F58" s="15">
        <v>-1.6021494676087156E-2</v>
      </c>
    </row>
    <row r="59" spans="1:6" x14ac:dyDescent="0.15">
      <c r="A59" s="14">
        <v>57</v>
      </c>
      <c r="B59" s="15">
        <v>8.9825788485201841E-2</v>
      </c>
      <c r="C59" s="15">
        <v>-6.822000672118278E-2</v>
      </c>
      <c r="D59" s="15">
        <v>-4.8123195380189721E-4</v>
      </c>
      <c r="E59" s="15">
        <v>9.3314585197494582E-2</v>
      </c>
      <c r="F59" s="15">
        <v>-6.5736245954691741E-3</v>
      </c>
    </row>
    <row r="60" spans="1:6" x14ac:dyDescent="0.15">
      <c r="A60" s="14">
        <v>58</v>
      </c>
      <c r="B60" s="15">
        <v>-7.1725695269788448E-2</v>
      </c>
      <c r="C60" s="15">
        <v>3.3421495551815283E-2</v>
      </c>
      <c r="D60" s="15">
        <v>-1.444390948483254E-3</v>
      </c>
      <c r="E60" s="15">
        <v>-0.15503332164152916</v>
      </c>
      <c r="F60" s="15">
        <v>1.7509925684617622E-2</v>
      </c>
    </row>
    <row r="61" spans="1:6" x14ac:dyDescent="0.15">
      <c r="A61" s="14">
        <v>59</v>
      </c>
      <c r="B61" s="15">
        <v>6.6577043723193174E-2</v>
      </c>
      <c r="C61" s="15">
        <v>0.18392275476966025</v>
      </c>
      <c r="D61" s="15">
        <v>1.2673922027827578E-2</v>
      </c>
      <c r="E61" s="15">
        <v>0.12167335455006678</v>
      </c>
      <c r="F61" s="15">
        <v>8.0040020010005097E-2</v>
      </c>
    </row>
    <row r="62" spans="1:6" x14ac:dyDescent="0.15">
      <c r="A62" s="14">
        <v>60</v>
      </c>
      <c r="B62" s="15">
        <v>2.3527999519836751E-2</v>
      </c>
      <c r="C62" s="15">
        <v>3.6749533261275502E-2</v>
      </c>
      <c r="D62" s="15">
        <v>2.3806284859202886E-2</v>
      </c>
      <c r="E62" s="15">
        <v>6.270817056622402E-2</v>
      </c>
      <c r="F62" s="15">
        <v>9.2635479388425424E-5</v>
      </c>
    </row>
    <row r="63" spans="1:6" x14ac:dyDescent="0.15">
      <c r="A63" s="7" t="s">
        <v>11</v>
      </c>
      <c r="B63" s="8">
        <f>AVERAGE(B3:B62)</f>
        <v>9.9859957052749956E-3</v>
      </c>
      <c r="C63" s="8">
        <f t="shared" ref="C63:F63" si="0">AVERAGE(C3:C62)</f>
        <v>6.710090636107861E-3</v>
      </c>
      <c r="D63" s="8">
        <f t="shared" si="0"/>
        <v>7.5870435759220643E-3</v>
      </c>
      <c r="E63" s="8">
        <f t="shared" si="0"/>
        <v>1.7754421726933679E-2</v>
      </c>
      <c r="F63" s="8">
        <f t="shared" si="0"/>
        <v>2.0218708454029844E-3</v>
      </c>
    </row>
    <row r="64" spans="1:6" x14ac:dyDescent="0.15">
      <c r="A64" s="7" t="s">
        <v>12</v>
      </c>
      <c r="B64" s="9">
        <f>_xlfn.STDEV.S(B3:B62)</f>
        <v>4.6319420199596173E-2</v>
      </c>
      <c r="C64" s="9">
        <f t="shared" ref="C64:F64" si="1">_xlfn.STDEV.S(C3:C62)</f>
        <v>0.11050996480033953</v>
      </c>
      <c r="D64" s="9">
        <f t="shared" si="1"/>
        <v>3.9243080264541243E-2</v>
      </c>
      <c r="E64" s="9">
        <f t="shared" si="1"/>
        <v>6.0396694839986963E-2</v>
      </c>
      <c r="F64" s="9">
        <f t="shared" si="1"/>
        <v>3.91134699852193E-2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888E0-9C1E-4D49-9E7E-BA8A078B1F7B}">
  <dimension ref="A1:S64"/>
  <sheetViews>
    <sheetView topLeftCell="A2" workbookViewId="0">
      <selection activeCell="A2" sqref="A1:XFD1048576"/>
    </sheetView>
  </sheetViews>
  <sheetFormatPr baseColWidth="10" defaultRowHeight="14" x14ac:dyDescent="0.15"/>
  <cols>
    <col min="1" max="1" width="14.6640625" style="16" customWidth="1"/>
    <col min="2" max="6" width="16.6640625" style="16" customWidth="1"/>
    <col min="7" max="9" width="10.83203125" style="12"/>
    <col min="10" max="10" width="23.5" style="12" bestFit="1" customWidth="1"/>
    <col min="11" max="16384" width="10.83203125" style="12"/>
  </cols>
  <sheetData>
    <row r="1" spans="1:19" ht="45" x14ac:dyDescent="0.15">
      <c r="A1" s="1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H1" s="17"/>
      <c r="I1" s="17" t="s">
        <v>6</v>
      </c>
      <c r="J1" s="17" t="s">
        <v>7</v>
      </c>
      <c r="K1" s="17" t="s">
        <v>8</v>
      </c>
      <c r="L1" s="17" t="s">
        <v>9</v>
      </c>
      <c r="M1" s="17" t="s">
        <v>10</v>
      </c>
    </row>
    <row r="2" spans="1:19" ht="15" thickBot="1" x14ac:dyDescent="0.2">
      <c r="A2" s="13" t="s">
        <v>5</v>
      </c>
      <c r="B2" s="13" t="s">
        <v>6</v>
      </c>
      <c r="C2" s="13" t="s">
        <v>7</v>
      </c>
      <c r="D2" s="13" t="s">
        <v>8</v>
      </c>
      <c r="E2" s="13" t="s">
        <v>9</v>
      </c>
      <c r="F2" s="13" t="s">
        <v>10</v>
      </c>
      <c r="H2" s="12" t="s">
        <v>6</v>
      </c>
      <c r="I2" s="12">
        <f t="array" ref="I2:M6">MMULT(TRANSPOSE(B3:F62-B63:F63),(B3:F62-B63:F63))/(60-1)</f>
        <v>2.1454886876267581E-3</v>
      </c>
      <c r="J2" s="12">
        <v>-1.2808601363025703E-3</v>
      </c>
      <c r="K2" s="12">
        <v>6.0420948516173108E-4</v>
      </c>
      <c r="L2" s="12">
        <v>1.6794318506863832E-3</v>
      </c>
      <c r="M2" s="12">
        <v>-6.605409941807484E-4</v>
      </c>
    </row>
    <row r="3" spans="1:19" x14ac:dyDescent="0.15">
      <c r="A3" s="14">
        <v>1</v>
      </c>
      <c r="B3" s="15">
        <v>4.2399999999999993E-2</v>
      </c>
      <c r="C3" s="15">
        <v>3.0100000000000016E-2</v>
      </c>
      <c r="D3" s="15">
        <v>3.4699999999999953E-2</v>
      </c>
      <c r="E3" s="15">
        <v>5.9899999999999842E-2</v>
      </c>
      <c r="F3" s="15">
        <v>3.8000000000000256E-3</v>
      </c>
      <c r="H3" s="12" t="s">
        <v>7</v>
      </c>
      <c r="I3" s="12">
        <v>-1.2808601363025703E-3</v>
      </c>
      <c r="J3" s="12">
        <v>1.2212452320172287E-2</v>
      </c>
      <c r="K3" s="12">
        <v>4.549572354621806E-4</v>
      </c>
      <c r="L3" s="12">
        <v>1.2578897717068293E-4</v>
      </c>
      <c r="M3" s="12">
        <v>3.6959625688041931E-3</v>
      </c>
    </row>
    <row r="4" spans="1:19" x14ac:dyDescent="0.15">
      <c r="A4" s="14">
        <v>2</v>
      </c>
      <c r="B4" s="15">
        <v>-4.0291634689179068E-3</v>
      </c>
      <c r="C4" s="15">
        <v>-0.19978642850208717</v>
      </c>
      <c r="D4" s="15">
        <v>-5.8857639895621983E-2</v>
      </c>
      <c r="E4" s="15">
        <v>-1.1416171336918524E-2</v>
      </c>
      <c r="F4" s="15">
        <v>-6.1765291890814811E-2</v>
      </c>
      <c r="H4" s="12" t="s">
        <v>8</v>
      </c>
      <c r="I4" s="12">
        <v>6.0420948516173108E-4</v>
      </c>
      <c r="J4" s="12">
        <v>4.549572354621806E-4</v>
      </c>
      <c r="K4" s="12">
        <v>1.5400193486492259E-3</v>
      </c>
      <c r="L4" s="12">
        <v>7.96777545251402E-4</v>
      </c>
      <c r="M4" s="12">
        <v>1.1028343401020569E-4</v>
      </c>
    </row>
    <row r="5" spans="1:19" x14ac:dyDescent="0.15">
      <c r="A5" s="14">
        <v>3</v>
      </c>
      <c r="B5" s="15">
        <v>2.8896166441918725E-2</v>
      </c>
      <c r="C5" s="15">
        <v>-0.19422540337255856</v>
      </c>
      <c r="D5" s="15">
        <v>8.3487369069624284E-2</v>
      </c>
      <c r="E5" s="15">
        <v>6.4897881275052249E-3</v>
      </c>
      <c r="F5" s="15">
        <v>-3.0579740921639509E-2</v>
      </c>
      <c r="H5" s="12" t="s">
        <v>9</v>
      </c>
      <c r="I5" s="12">
        <v>1.6794318506863832E-3</v>
      </c>
      <c r="J5" s="12">
        <v>1.2578897717068293E-4</v>
      </c>
      <c r="K5" s="12">
        <v>7.96777545251402E-4</v>
      </c>
      <c r="L5" s="12">
        <v>3.6477607475945092E-3</v>
      </c>
      <c r="M5" s="12">
        <v>-1.7499640136725997E-4</v>
      </c>
    </row>
    <row r="6" spans="1:19" x14ac:dyDescent="0.15">
      <c r="A6" s="14">
        <v>4</v>
      </c>
      <c r="B6" s="15">
        <v>2.3497472383448903E-2</v>
      </c>
      <c r="C6" s="15">
        <v>6.684733514001806E-2</v>
      </c>
      <c r="D6" s="15">
        <v>2.7201213155151116E-2</v>
      </c>
      <c r="E6" s="15">
        <v>8.0314811302863776E-2</v>
      </c>
      <c r="F6" s="15">
        <v>-4.8192771084336616E-3</v>
      </c>
      <c r="H6" s="12" t="s">
        <v>10</v>
      </c>
      <c r="I6" s="12">
        <v>-6.605409941807484E-4</v>
      </c>
      <c r="J6" s="12">
        <v>3.6959625688041931E-3</v>
      </c>
      <c r="K6" s="12">
        <v>1.1028343401020569E-4</v>
      </c>
      <c r="L6" s="12">
        <v>-1.7499640136725997E-4</v>
      </c>
      <c r="M6" s="12">
        <v>1.5298635342846504E-3</v>
      </c>
    </row>
    <row r="7" spans="1:19" x14ac:dyDescent="0.15">
      <c r="A7" s="14">
        <v>5</v>
      </c>
      <c r="B7" s="15">
        <v>1.8750571663770144E-2</v>
      </c>
      <c r="C7" s="15">
        <v>8.0440304826419062E-3</v>
      </c>
      <c r="D7" s="15">
        <v>8.1195792581658655E-3</v>
      </c>
      <c r="E7" s="15">
        <v>-5.5297112261916137E-3</v>
      </c>
      <c r="F7" s="15">
        <v>1.3097072419106182E-2</v>
      </c>
    </row>
    <row r="8" spans="1:19" x14ac:dyDescent="0.15">
      <c r="A8" s="14">
        <v>6</v>
      </c>
      <c r="B8" s="15">
        <v>-6.9581612497755407E-2</v>
      </c>
      <c r="C8" s="15">
        <v>0.21265574688506228</v>
      </c>
      <c r="D8" s="15">
        <v>5.7111477210324058E-2</v>
      </c>
      <c r="E8" s="15">
        <v>-3.4598411297440457E-2</v>
      </c>
      <c r="F8" s="15">
        <v>8.6909288430200959E-2</v>
      </c>
    </row>
    <row r="9" spans="1:19" ht="20" x14ac:dyDescent="0.2">
      <c r="A9" s="14">
        <v>7</v>
      </c>
      <c r="B9" s="15">
        <v>5.8284280613722039E-2</v>
      </c>
      <c r="C9" s="15">
        <v>-4.5255137381667088E-2</v>
      </c>
      <c r="D9" s="15">
        <v>-2.5974025974025983E-2</v>
      </c>
      <c r="E9" s="15">
        <v>8.0362040592430128E-2</v>
      </c>
      <c r="F9" s="15">
        <v>-5.9070464767616127E-2</v>
      </c>
      <c r="H9" s="10"/>
    </row>
    <row r="10" spans="1:19" x14ac:dyDescent="0.15">
      <c r="A10" s="14">
        <v>8</v>
      </c>
      <c r="B10" s="15">
        <v>-6.2916020789641758E-3</v>
      </c>
      <c r="C10" s="15">
        <v>-0.14280532043530836</v>
      </c>
      <c r="D10" s="15">
        <v>1.0933333333333461E-2</v>
      </c>
      <c r="E10" s="15">
        <v>-2.927985106202935E-2</v>
      </c>
      <c r="F10" s="15">
        <v>-2.1563628638198384E-2</v>
      </c>
    </row>
    <row r="11" spans="1:19" x14ac:dyDescent="0.15">
      <c r="A11" s="14">
        <v>9</v>
      </c>
      <c r="B11" s="15">
        <v>8.2583960359694508E-4</v>
      </c>
      <c r="C11" s="15">
        <v>0.10241218789674145</v>
      </c>
      <c r="D11" s="15">
        <v>-4.8184296139980654E-2</v>
      </c>
      <c r="E11" s="15">
        <v>2.876819806468589E-3</v>
      </c>
      <c r="F11" s="15">
        <v>-1.6284876777766799E-3</v>
      </c>
    </row>
    <row r="12" spans="1:19" x14ac:dyDescent="0.15">
      <c r="A12" s="14">
        <v>10</v>
      </c>
      <c r="B12" s="15">
        <v>1.9528743009076921E-2</v>
      </c>
      <c r="C12" s="15">
        <v>-2.6359564939219426E-2</v>
      </c>
      <c r="D12" s="15">
        <v>-3.3256351039261389E-3</v>
      </c>
      <c r="E12" s="15">
        <v>7.8407510431154348E-2</v>
      </c>
      <c r="F12" s="15">
        <v>5.5458895171813793E-3</v>
      </c>
      <c r="J12" s="19">
        <v>0.9</v>
      </c>
      <c r="K12" s="19">
        <v>0.8</v>
      </c>
      <c r="L12" s="19">
        <v>0.7</v>
      </c>
      <c r="M12" s="19">
        <v>0.6</v>
      </c>
      <c r="N12" s="19">
        <v>0.5</v>
      </c>
      <c r="O12" s="19">
        <v>0.4</v>
      </c>
      <c r="P12" s="19">
        <v>0.3</v>
      </c>
      <c r="Q12" s="19">
        <v>0.2</v>
      </c>
      <c r="R12" s="19">
        <v>0.1</v>
      </c>
    </row>
    <row r="13" spans="1:19" x14ac:dyDescent="0.15">
      <c r="A13" s="14">
        <v>11</v>
      </c>
      <c r="B13" s="15">
        <v>-4.4964028776978138E-3</v>
      </c>
      <c r="C13" s="15">
        <v>-9.2916283348666195E-2</v>
      </c>
      <c r="D13" s="15">
        <v>-4.3933636110853547E-2</v>
      </c>
      <c r="E13" s="15">
        <v>-8.7618894083507981E-2</v>
      </c>
      <c r="F13" s="15">
        <v>-1.5140045420136361E-2</v>
      </c>
      <c r="H13" s="17" t="s">
        <v>15</v>
      </c>
      <c r="I13" s="17" t="s">
        <v>16</v>
      </c>
      <c r="J13" s="17" t="s">
        <v>17</v>
      </c>
      <c r="K13" s="17" t="s">
        <v>18</v>
      </c>
      <c r="L13" s="17" t="s">
        <v>19</v>
      </c>
      <c r="M13" s="17" t="s">
        <v>20</v>
      </c>
      <c r="N13" s="17" t="s">
        <v>21</v>
      </c>
      <c r="O13" s="17" t="s">
        <v>22</v>
      </c>
      <c r="P13" s="17" t="s">
        <v>23</v>
      </c>
      <c r="Q13" s="17" t="s">
        <v>24</v>
      </c>
      <c r="R13" s="17" t="s">
        <v>25</v>
      </c>
      <c r="S13" s="17" t="s">
        <v>26</v>
      </c>
    </row>
    <row r="14" spans="1:19" x14ac:dyDescent="0.15">
      <c r="A14" s="14">
        <v>12</v>
      </c>
      <c r="B14" s="15">
        <v>3.3965672990063256E-2</v>
      </c>
      <c r="C14" s="15">
        <v>-0.22573167197913646</v>
      </c>
      <c r="D14" s="15">
        <v>4.9539505574406117E-2</v>
      </c>
      <c r="E14" s="15">
        <v>-4.435020761551367E-2</v>
      </c>
      <c r="F14" s="15">
        <v>-6.621280333809143E-2</v>
      </c>
      <c r="H14" s="12" t="s">
        <v>6</v>
      </c>
      <c r="I14" s="19">
        <v>0.2721832849324532</v>
      </c>
      <c r="J14" s="8">
        <f>J$12*$I14+(1-J$12)*$S14</f>
        <v>0.2521159312675888</v>
      </c>
      <c r="K14" s="8">
        <f t="shared" ref="K14:R18" si="0">K$12*$I14+(1-K$12)*$S14</f>
        <v>0.23204857760272435</v>
      </c>
      <c r="L14" s="8">
        <f t="shared" si="0"/>
        <v>0.21198122393785995</v>
      </c>
      <c r="M14" s="8">
        <f t="shared" si="0"/>
        <v>0.19191387027299553</v>
      </c>
      <c r="N14" s="8">
        <f t="shared" si="0"/>
        <v>0.17184651660813111</v>
      </c>
      <c r="O14" s="8">
        <f t="shared" si="0"/>
        <v>0.15177916294326671</v>
      </c>
      <c r="P14" s="8">
        <f t="shared" si="0"/>
        <v>0.13171180927840229</v>
      </c>
      <c r="Q14" s="8">
        <f t="shared" si="0"/>
        <v>0.11164445561353788</v>
      </c>
      <c r="R14" s="8">
        <f t="shared" si="0"/>
        <v>9.1577101948673467E-2</v>
      </c>
      <c r="S14" s="19">
        <v>7.1509748283809044E-2</v>
      </c>
    </row>
    <row r="15" spans="1:19" x14ac:dyDescent="0.15">
      <c r="A15" s="14">
        <v>13</v>
      </c>
      <c r="B15" s="15">
        <v>-7.0592346671326189E-2</v>
      </c>
      <c r="C15" s="15">
        <v>2.6197604790419327E-2</v>
      </c>
      <c r="D15" s="15">
        <v>-5.8193238499907762E-2</v>
      </c>
      <c r="E15" s="15">
        <v>-4.9828972913007252E-2</v>
      </c>
      <c r="F15" s="15">
        <v>3.704139228598291E-2</v>
      </c>
      <c r="H15" s="12" t="s">
        <v>7</v>
      </c>
      <c r="I15" s="19">
        <v>-0.18720239578189485</v>
      </c>
      <c r="J15" s="8">
        <f t="shared" ref="J15:J18" si="1">J$12*$I15+(1-J$12)*$S15</f>
        <v>-0.15130950586012418</v>
      </c>
      <c r="K15" s="8">
        <f t="shared" si="0"/>
        <v>-0.11541661593835346</v>
      </c>
      <c r="L15" s="8">
        <f t="shared" si="0"/>
        <v>-7.9523726016582738E-2</v>
      </c>
      <c r="M15" s="8">
        <f t="shared" si="0"/>
        <v>-4.3630836094812053E-2</v>
      </c>
      <c r="N15" s="8">
        <f t="shared" si="0"/>
        <v>-7.7379461730413546E-3</v>
      </c>
      <c r="O15" s="8">
        <f t="shared" si="0"/>
        <v>2.8154943748729344E-2</v>
      </c>
      <c r="P15" s="8">
        <f t="shared" si="0"/>
        <v>6.4047833670500043E-2</v>
      </c>
      <c r="Q15" s="8">
        <f t="shared" si="0"/>
        <v>9.9940723592270742E-2</v>
      </c>
      <c r="R15" s="8">
        <f t="shared" si="0"/>
        <v>0.13583361351404144</v>
      </c>
      <c r="S15" s="19">
        <v>0.17172650343581214</v>
      </c>
    </row>
    <row r="16" spans="1:19" x14ac:dyDescent="0.15">
      <c r="A16" s="14">
        <v>14</v>
      </c>
      <c r="B16" s="15">
        <v>-2.8012784357961951E-2</v>
      </c>
      <c r="C16" s="15">
        <v>-2.6258205689277947E-2</v>
      </c>
      <c r="D16" s="15">
        <v>1.6182816790898391E-2</v>
      </c>
      <c r="E16" s="15">
        <v>6.6160731659854477E-3</v>
      </c>
      <c r="F16" s="15">
        <v>-1.8029255017575685E-2</v>
      </c>
      <c r="H16" s="12" t="s">
        <v>8</v>
      </c>
      <c r="I16" s="19">
        <v>0.13102111779603701</v>
      </c>
      <c r="J16" s="8">
        <f t="shared" si="1"/>
        <v>0.14649452585714107</v>
      </c>
      <c r="K16" s="8">
        <f t="shared" si="0"/>
        <v>0.1619679339182451</v>
      </c>
      <c r="L16" s="8">
        <f t="shared" si="0"/>
        <v>0.17744134197934919</v>
      </c>
      <c r="M16" s="8">
        <f t="shared" si="0"/>
        <v>0.19291475004045322</v>
      </c>
      <c r="N16" s="8">
        <f t="shared" si="0"/>
        <v>0.20838815810155725</v>
      </c>
      <c r="O16" s="8">
        <f t="shared" si="0"/>
        <v>0.22386156616266131</v>
      </c>
      <c r="P16" s="8">
        <f t="shared" si="0"/>
        <v>0.23933497422376537</v>
      </c>
      <c r="Q16" s="8">
        <f t="shared" si="0"/>
        <v>0.25480838228486946</v>
      </c>
      <c r="R16" s="8">
        <f t="shared" si="0"/>
        <v>0.27028179034597349</v>
      </c>
      <c r="S16" s="19">
        <v>0.28575519840707753</v>
      </c>
    </row>
    <row r="17" spans="1:19" x14ac:dyDescent="0.15">
      <c r="A17" s="14">
        <v>15</v>
      </c>
      <c r="B17" s="15">
        <v>6.2669245647968941E-2</v>
      </c>
      <c r="C17" s="15">
        <v>8.8764044943820286E-2</v>
      </c>
      <c r="D17" s="15">
        <v>6.2156162532573944E-2</v>
      </c>
      <c r="E17" s="15">
        <v>8.6893485404987425E-2</v>
      </c>
      <c r="F17" s="15">
        <v>2.2863741339491872E-2</v>
      </c>
      <c r="H17" s="12" t="s">
        <v>9</v>
      </c>
      <c r="I17" s="19">
        <v>-1.0598596313636544E-2</v>
      </c>
      <c r="J17" s="8">
        <f t="shared" si="1"/>
        <v>7.1615738787882161E-2</v>
      </c>
      <c r="K17" s="8">
        <f t="shared" si="0"/>
        <v>0.15383007388940087</v>
      </c>
      <c r="L17" s="8">
        <f t="shared" si="0"/>
        <v>0.23604440899091966</v>
      </c>
      <c r="M17" s="8">
        <f t="shared" si="0"/>
        <v>0.31825874409243843</v>
      </c>
      <c r="N17" s="8">
        <f t="shared" si="0"/>
        <v>0.40047307919395708</v>
      </c>
      <c r="O17" s="8">
        <f t="shared" si="0"/>
        <v>0.48268741429547579</v>
      </c>
      <c r="P17" s="8">
        <f t="shared" si="0"/>
        <v>0.56490174939699456</v>
      </c>
      <c r="Q17" s="8">
        <f t="shared" si="0"/>
        <v>0.64711608449851332</v>
      </c>
      <c r="R17" s="8">
        <f t="shared" si="0"/>
        <v>0.72933041960003198</v>
      </c>
      <c r="S17" s="19">
        <v>0.81154475470155074</v>
      </c>
    </row>
    <row r="18" spans="1:19" x14ac:dyDescent="0.15">
      <c r="A18" s="14">
        <v>16</v>
      </c>
      <c r="B18" s="15">
        <v>1.9930833636694567E-2</v>
      </c>
      <c r="C18" s="15">
        <v>-8.0323357413140672E-2</v>
      </c>
      <c r="D18" s="15">
        <v>-1.9990913221262785E-3</v>
      </c>
      <c r="E18" s="15">
        <v>2.925744775455752E-2</v>
      </c>
      <c r="F18" s="15">
        <v>-6.7509595845563375E-2</v>
      </c>
      <c r="H18" s="12" t="s">
        <v>10</v>
      </c>
      <c r="I18" s="19">
        <v>0.79459658936704114</v>
      </c>
      <c r="J18" s="8">
        <f t="shared" si="1"/>
        <v>0.68108331633665675</v>
      </c>
      <c r="K18" s="8">
        <f t="shared" si="0"/>
        <v>0.56757004330627248</v>
      </c>
      <c r="L18" s="8">
        <f t="shared" si="0"/>
        <v>0.45405677027588814</v>
      </c>
      <c r="M18" s="8">
        <f t="shared" si="0"/>
        <v>0.34054349724550376</v>
      </c>
      <c r="N18" s="8">
        <f t="shared" si="0"/>
        <v>0.22703022421511945</v>
      </c>
      <c r="O18" s="8">
        <f t="shared" si="0"/>
        <v>0.11351695118473515</v>
      </c>
      <c r="P18" s="8">
        <f t="shared" si="0"/>
        <v>3.678154350789109E-6</v>
      </c>
      <c r="Q18" s="8">
        <f t="shared" si="0"/>
        <v>-0.11350959487603357</v>
      </c>
      <c r="R18" s="8">
        <f t="shared" si="0"/>
        <v>-0.22702286790641787</v>
      </c>
      <c r="S18" s="19">
        <v>-0.34053614093680223</v>
      </c>
    </row>
    <row r="19" spans="1:19" x14ac:dyDescent="0.15">
      <c r="A19" s="14">
        <v>17</v>
      </c>
      <c r="B19" s="15">
        <v>-2.3467475684839756E-2</v>
      </c>
      <c r="C19" s="15">
        <v>5.6106227791286045E-3</v>
      </c>
      <c r="D19" s="15">
        <v>1.1017026313393519E-2</v>
      </c>
      <c r="E19" s="15">
        <v>-2.4796958700535554E-2</v>
      </c>
      <c r="F19" s="15">
        <v>-4.4794188861984052E-3</v>
      </c>
      <c r="H19" s="20" t="s">
        <v>27</v>
      </c>
      <c r="I19" s="21">
        <f>SUM(I14:I18)</f>
        <v>1</v>
      </c>
      <c r="J19" s="21">
        <f>SUM(J14:J18)</f>
        <v>1.0000000063891445</v>
      </c>
      <c r="K19" s="21">
        <f t="shared" ref="J19:O19" si="2">SUM(K14:K18)</f>
        <v>1.0000000127782893</v>
      </c>
      <c r="L19" s="21">
        <f t="shared" si="2"/>
        <v>1.0000000191674343</v>
      </c>
      <c r="M19" s="21">
        <f t="shared" si="2"/>
        <v>1.0000000255565789</v>
      </c>
      <c r="N19" s="21">
        <f t="shared" si="2"/>
        <v>1.0000000319457236</v>
      </c>
      <c r="O19" s="21">
        <f t="shared" si="2"/>
        <v>1.0000000383348682</v>
      </c>
      <c r="P19" s="21">
        <f>SUM(P14:P18)</f>
        <v>1.0000000447240132</v>
      </c>
      <c r="Q19" s="21">
        <f t="shared" ref="Q19" si="3">SUM(Q14:Q18)</f>
        <v>1.0000000511131577</v>
      </c>
      <c r="R19" s="21">
        <f t="shared" ref="R19" si="4">SUM(R14:R18)</f>
        <v>1.0000000575023025</v>
      </c>
      <c r="S19" s="21">
        <f>SUM(S14:S18)</f>
        <v>1.0000000638914472</v>
      </c>
    </row>
    <row r="20" spans="1:19" x14ac:dyDescent="0.15">
      <c r="A20" s="14">
        <v>18</v>
      </c>
      <c r="B20" s="15">
        <v>-8.854166666666663E-2</v>
      </c>
      <c r="C20" s="15">
        <v>3.5707643667472366E-2</v>
      </c>
      <c r="D20" s="15">
        <v>-4.0976224783861759E-2</v>
      </c>
      <c r="E20" s="15">
        <v>-6.6802516169044091E-2</v>
      </c>
      <c r="F20" s="15">
        <v>5.4116502493007479E-2</v>
      </c>
      <c r="H20" s="12" t="s">
        <v>11</v>
      </c>
      <c r="I20" s="9" cm="1">
        <f t="array" ref="I20">SUM(TRANSPOSE(I14:I18)*$B$63:$F$63)</f>
        <v>3.8743387307066581E-3</v>
      </c>
      <c r="J20" s="9" cm="1">
        <f t="array" ref="J20">SUM(TRANSPOSE(J14:J18)*$B$63:$F$63)</f>
        <v>5.2623469890730381E-3</v>
      </c>
      <c r="K20" s="9" cm="1">
        <f t="array" ref="K20">SUM(TRANSPOSE(K14:K18)*$B$63:$F$63)</f>
        <v>6.6503552474394189E-3</v>
      </c>
      <c r="L20" s="9" cm="1">
        <f t="array" ref="L20">SUM(TRANSPOSE(L14:L18)*$B$63:$F$63)</f>
        <v>8.0383635058057998E-3</v>
      </c>
      <c r="M20" s="9" cm="1">
        <f t="array" ref="M20">SUM(TRANSPOSE(M14:M18)*$B$63:$F$63)</f>
        <v>9.4263717641721832E-3</v>
      </c>
      <c r="N20" s="9" cm="1">
        <f t="array" ref="N20">SUM(TRANSPOSE(N14:N18)*$B$63:$F$63)</f>
        <v>1.0814380022538561E-2</v>
      </c>
      <c r="O20" s="9" cm="1">
        <f t="array" ref="O20">SUM(TRANSPOSE(O14:O18)*$B$63:$F$63)</f>
        <v>1.2202388280904943E-2</v>
      </c>
      <c r="P20" s="9" cm="1">
        <f t="array" ref="P20">SUM(TRANSPOSE(P14:P18)*$B$63:$F$63)</f>
        <v>1.3590396539271325E-2</v>
      </c>
      <c r="Q20" s="9" cm="1">
        <f t="array" ref="Q20">SUM(TRANSPOSE(Q14:Q18)*$B$63:$F$63)</f>
        <v>1.4978404797637705E-2</v>
      </c>
      <c r="R20" s="9" cm="1">
        <f t="array" ref="R20">SUM(TRANSPOSE(R14:R18)*$B$63:$F$63)</f>
        <v>1.6366413056004083E-2</v>
      </c>
      <c r="S20" s="9" cm="1">
        <f t="array" ref="S20">SUM(TRANSPOSE(S14:S18)*$B$63:$F$63)</f>
        <v>1.7754421314370467E-2</v>
      </c>
    </row>
    <row r="21" spans="1:19" x14ac:dyDescent="0.15">
      <c r="A21" s="14">
        <v>19</v>
      </c>
      <c r="B21" s="15">
        <v>-2.8972431077694205E-2</v>
      </c>
      <c r="C21" s="15">
        <v>0.36379960495600661</v>
      </c>
      <c r="D21" s="15">
        <v>-7.5124424828622027E-3</v>
      </c>
      <c r="E21" s="15">
        <v>1.4335896705591988E-2</v>
      </c>
      <c r="F21" s="15">
        <v>0.10925242270419933</v>
      </c>
      <c r="H21" s="12" t="s">
        <v>12</v>
      </c>
      <c r="I21" s="9">
        <f t="array" ref="I21">SQRT(MMULT(MMULT(TRANSPOSE(I14:I18),$I$2:$M$6),I14:I18))</f>
        <v>1.8980188271275945E-2</v>
      </c>
      <c r="J21" s="9">
        <f t="array" ref="J21">SQRT(MMULT(MMULT(TRANSPOSE(J14:J18),$I$2:$M$6),J14:J18))</f>
        <v>1.9762033063897736E-2</v>
      </c>
      <c r="K21" s="9">
        <f t="array" ref="K21">SQRT(MMULT(MMULT(TRANSPOSE(K14:K18),$I$2:$M$6),K14:K18))</f>
        <v>2.1941041133390436E-2</v>
      </c>
      <c r="L21" s="9">
        <f t="array" ref="L21">SQRT(MMULT(MMULT(TRANSPOSE(L14:L18),$I$2:$M$6),L14:L18))</f>
        <v>2.515673970149376E-2</v>
      </c>
      <c r="M21" s="9">
        <f t="array" ref="M21">SQRT(MMULT(MMULT(TRANSPOSE(M14:M18),$I$2:$M$6),M14:M18))</f>
        <v>2.906707329597066E-2</v>
      </c>
      <c r="N21" s="9">
        <f t="array" ref="N21">SQRT(MMULT(MMULT(TRANSPOSE(N14:N18),$I$2:$M$6),N14:N18))</f>
        <v>3.3429162100940941E-2</v>
      </c>
      <c r="O21" s="9">
        <f t="array" ref="O21">SQRT(MMULT(MMULT(TRANSPOSE(O14:O18),$I$2:$M$6),O14:O18))</f>
        <v>3.8088107576272137E-2</v>
      </c>
      <c r="P21" s="9">
        <f t="array" ref="P21">SQRT(MMULT(MMULT(TRANSPOSE(P14:P18),$I$2:$M$6),P14:P18))</f>
        <v>4.2947408884651116E-2</v>
      </c>
      <c r="Q21" s="9">
        <f t="array" ref="Q21">SQRT(MMULT(MMULT(TRANSPOSE(Q14:Q18),$I$2:$M$6),Q14:Q18))</f>
        <v>4.7946187046126805E-2</v>
      </c>
      <c r="R21" s="9">
        <f t="array" ref="R21">SQRT(MMULT(MMULT(TRANSPOSE(R14:R18),$I$2:$M$6),R14:R18))</f>
        <v>5.3045025269218053E-2</v>
      </c>
      <c r="S21" s="9">
        <f t="array" ref="S21">SQRT(MMULT(MMULT(TRANSPOSE(S14:S18),$I$2:$M$6),S14:S18))</f>
        <v>5.8217638998458401E-2</v>
      </c>
    </row>
    <row r="22" spans="1:19" x14ac:dyDescent="0.15">
      <c r="A22" s="14">
        <v>20</v>
      </c>
      <c r="B22" s="15">
        <v>7.2578979971092306E-2</v>
      </c>
      <c r="C22" s="15">
        <v>3.0414746543778737E-2</v>
      </c>
      <c r="D22" s="15">
        <v>0.10265871889488132</v>
      </c>
      <c r="E22" s="15">
        <v>9.2193934855859139E-2</v>
      </c>
      <c r="F22" s="15">
        <v>-8.4243369734789963E-3</v>
      </c>
    </row>
    <row r="23" spans="1:19" x14ac:dyDescent="0.15">
      <c r="A23" s="14">
        <v>21</v>
      </c>
      <c r="B23" s="15">
        <v>3.5999614977379801E-2</v>
      </c>
      <c r="C23" s="15">
        <v>0.2935088167646307</v>
      </c>
      <c r="D23" s="15">
        <v>-1.673245237686638E-2</v>
      </c>
      <c r="E23" s="15">
        <v>-4.7561916188190945E-2</v>
      </c>
      <c r="F23" s="15">
        <v>5.1080344031885883E-2</v>
      </c>
    </row>
    <row r="24" spans="1:19" x14ac:dyDescent="0.15">
      <c r="A24" s="14">
        <v>22</v>
      </c>
      <c r="B24" s="15">
        <v>1.8860912385022743E-2</v>
      </c>
      <c r="C24" s="15">
        <v>-0.12585202015212893</v>
      </c>
      <c r="D24" s="15">
        <v>2.2078715420193795E-2</v>
      </c>
      <c r="E24" s="15">
        <v>8.4578009717473535E-2</v>
      </c>
      <c r="F24" s="15">
        <v>-6.1371120646641963E-2</v>
      </c>
    </row>
    <row r="25" spans="1:19" x14ac:dyDescent="0.15">
      <c r="A25" s="14">
        <v>23</v>
      </c>
      <c r="B25" s="15">
        <v>-3.2555170527083677E-2</v>
      </c>
      <c r="C25" s="15">
        <v>0.22725731721098419</v>
      </c>
      <c r="D25" s="15">
        <v>6.2414617486338919E-2</v>
      </c>
      <c r="E25" s="15">
        <v>1.9910403185663395E-3</v>
      </c>
      <c r="F25" s="15">
        <v>8.9729959600255205E-2</v>
      </c>
    </row>
    <row r="26" spans="1:19" x14ac:dyDescent="0.15">
      <c r="A26" s="14">
        <v>24</v>
      </c>
      <c r="B26" s="15">
        <v>3.4781789047035439E-2</v>
      </c>
      <c r="C26" s="15">
        <v>0.10386740331491717</v>
      </c>
      <c r="D26" s="15">
        <v>3.6486377883147014E-2</v>
      </c>
      <c r="E26" s="15">
        <v>0.11376055638350735</v>
      </c>
      <c r="F26" s="15">
        <v>1.9804878048780505E-2</v>
      </c>
    </row>
    <row r="27" spans="1:19" x14ac:dyDescent="0.15">
      <c r="A27" s="14">
        <v>25</v>
      </c>
      <c r="B27" s="15">
        <v>3.8531608671889206E-2</v>
      </c>
      <c r="C27" s="15">
        <v>-0.16666666666666663</v>
      </c>
      <c r="D27" s="15">
        <v>-3.3496161898115773E-2</v>
      </c>
      <c r="E27" s="15">
        <v>4.2744573297650801E-2</v>
      </c>
      <c r="F27" s="15">
        <v>-3.2526547402659589E-2</v>
      </c>
    </row>
    <row r="28" spans="1:19" x14ac:dyDescent="0.15">
      <c r="A28" s="14">
        <v>26</v>
      </c>
      <c r="B28" s="15">
        <v>-2.7541443733005933E-2</v>
      </c>
      <c r="C28" s="15">
        <v>3.6836836836836806E-2</v>
      </c>
      <c r="D28" s="15">
        <v>-1.4681107099879798E-2</v>
      </c>
      <c r="E28" s="15">
        <v>4.9190846225137141E-2</v>
      </c>
      <c r="F28" s="15">
        <v>6.822901216256172E-3</v>
      </c>
    </row>
    <row r="29" spans="1:19" x14ac:dyDescent="0.15">
      <c r="A29" s="14">
        <v>27</v>
      </c>
      <c r="B29" s="15">
        <v>2.2729322630107296E-2</v>
      </c>
      <c r="C29" s="15">
        <v>-7.2311256999420648E-2</v>
      </c>
      <c r="D29" s="15">
        <v>-4.9666178146881568E-2</v>
      </c>
      <c r="E29" s="15">
        <v>-1.725895223211249E-2</v>
      </c>
      <c r="F29" s="15">
        <v>-2.9463759575721893E-2</v>
      </c>
    </row>
    <row r="30" spans="1:19" x14ac:dyDescent="0.15">
      <c r="A30" s="14">
        <v>28</v>
      </c>
      <c r="B30" s="15">
        <v>0.14040038804127342</v>
      </c>
      <c r="C30" s="15">
        <v>-0.1504839213237591</v>
      </c>
      <c r="D30" s="15">
        <v>-2.3303632625085613E-2</v>
      </c>
      <c r="E30" s="15">
        <v>4.0862891516282973E-2</v>
      </c>
      <c r="F30" s="15">
        <v>-8.348512446873102E-2</v>
      </c>
    </row>
    <row r="31" spans="1:19" x14ac:dyDescent="0.15">
      <c r="A31" s="14">
        <v>29</v>
      </c>
      <c r="B31" s="15">
        <v>3.758410022426717E-2</v>
      </c>
      <c r="C31" s="15">
        <v>7.2277349013842862E-3</v>
      </c>
      <c r="D31" s="15">
        <v>4.2543859649122773E-2</v>
      </c>
      <c r="E31" s="15">
        <v>1.620831672645151E-2</v>
      </c>
      <c r="F31" s="15">
        <v>-1.9211659489897226E-2</v>
      </c>
    </row>
    <row r="32" spans="1:19" x14ac:dyDescent="0.15">
      <c r="A32" s="14">
        <v>30</v>
      </c>
      <c r="B32" s="15">
        <v>2.5340985317134912E-3</v>
      </c>
      <c r="C32" s="15">
        <v>0.14388226708829976</v>
      </c>
      <c r="D32" s="15">
        <v>1.2620950778292617E-3</v>
      </c>
      <c r="E32" s="15">
        <v>3.9090077134265933E-2</v>
      </c>
      <c r="F32" s="15">
        <v>5.4260947877969201E-2</v>
      </c>
    </row>
    <row r="33" spans="1:6" x14ac:dyDescent="0.15">
      <c r="A33" s="14">
        <v>31</v>
      </c>
      <c r="B33" s="15">
        <v>5.2784179614898674E-2</v>
      </c>
      <c r="C33" s="15">
        <v>-4.5082402977139724E-2</v>
      </c>
      <c r="D33" s="15">
        <v>4.3781512605042039E-2</v>
      </c>
      <c r="E33" s="15">
        <v>2.6170105686965206E-2</v>
      </c>
      <c r="F33" s="15">
        <v>3.1820608649225646E-2</v>
      </c>
    </row>
    <row r="34" spans="1:6" x14ac:dyDescent="0.15">
      <c r="A34" s="14">
        <v>32</v>
      </c>
      <c r="B34" s="15">
        <v>-2.951768942871269E-2</v>
      </c>
      <c r="C34" s="15">
        <v>-1.7815388041420022E-3</v>
      </c>
      <c r="D34" s="15">
        <v>-1.4572095644472927E-2</v>
      </c>
      <c r="E34" s="15">
        <v>4.3464933791073967E-2</v>
      </c>
      <c r="F34" s="15">
        <v>-4.2429887198591754E-3</v>
      </c>
    </row>
    <row r="35" spans="1:6" x14ac:dyDescent="0.15">
      <c r="A35" s="14">
        <v>33</v>
      </c>
      <c r="B35" s="15">
        <v>-8.4406606999927192E-3</v>
      </c>
      <c r="C35" s="15">
        <v>-2.5432236475181225E-2</v>
      </c>
      <c r="D35" s="15">
        <v>5.6372549019607643E-3</v>
      </c>
      <c r="E35" s="15">
        <v>-1.175019094060703E-4</v>
      </c>
      <c r="F35" s="15">
        <v>1.7252130534192389E-2</v>
      </c>
    </row>
    <row r="36" spans="1:6" x14ac:dyDescent="0.15">
      <c r="A36" s="14">
        <v>34</v>
      </c>
      <c r="B36" s="15">
        <v>-1.1888163205401092E-2</v>
      </c>
      <c r="C36" s="15">
        <v>2.0716493075426445E-2</v>
      </c>
      <c r="D36" s="15">
        <v>-1.1373791534649014E-3</v>
      </c>
      <c r="E36" s="15">
        <v>7.8911804453845713E-2</v>
      </c>
      <c r="F36" s="15">
        <v>-1.22599100939913E-3</v>
      </c>
    </row>
    <row r="37" spans="1:6" x14ac:dyDescent="0.15">
      <c r="A37" s="14">
        <v>35</v>
      </c>
      <c r="B37" s="15">
        <v>6.513182324545097E-2</v>
      </c>
      <c r="C37" s="15">
        <v>-2.6911863646557621E-2</v>
      </c>
      <c r="D37" s="15">
        <v>2.0821472143147668E-2</v>
      </c>
      <c r="E37" s="15">
        <v>-4.8033983226228094E-2</v>
      </c>
      <c r="F37" s="15">
        <v>-2.1583469721767612E-2</v>
      </c>
    </row>
    <row r="38" spans="1:6" x14ac:dyDescent="0.15">
      <c r="A38" s="14">
        <v>36</v>
      </c>
      <c r="B38" s="15">
        <v>1.7012968902524239E-2</v>
      </c>
      <c r="C38" s="15">
        <v>3.5376814934316547E-2</v>
      </c>
      <c r="D38" s="15">
        <v>1.115448968209698E-2</v>
      </c>
      <c r="E38" s="15">
        <v>4.8627002288329502E-2</v>
      </c>
      <c r="F38" s="15">
        <v>2.3105070569785502E-2</v>
      </c>
    </row>
    <row r="39" spans="1:6" x14ac:dyDescent="0.15">
      <c r="A39" s="14">
        <v>37</v>
      </c>
      <c r="B39" s="15">
        <v>-1.5494309611956747E-2</v>
      </c>
      <c r="C39" s="15">
        <v>8.1357818586533126E-2</v>
      </c>
      <c r="D39" s="15">
        <v>6.6976597588843667E-3</v>
      </c>
      <c r="E39" s="15">
        <v>3.1914893617021267E-2</v>
      </c>
      <c r="F39" s="15">
        <v>4.1998773758430419E-2</v>
      </c>
    </row>
    <row r="40" spans="1:6" x14ac:dyDescent="0.15">
      <c r="A40" s="14">
        <v>38</v>
      </c>
      <c r="B40" s="15">
        <v>5.1323119777158865E-2</v>
      </c>
      <c r="C40" s="15">
        <v>-7.1222725401399734E-2</v>
      </c>
      <c r="D40" s="15">
        <v>-7.827175954915444E-3</v>
      </c>
      <c r="E40" s="15">
        <v>5.3502511234470029E-2</v>
      </c>
      <c r="F40" s="15">
        <v>-3.3735412376189045E-2</v>
      </c>
    </row>
    <row r="41" spans="1:6" x14ac:dyDescent="0.15">
      <c r="A41" s="14">
        <v>39</v>
      </c>
      <c r="B41" s="15">
        <v>2.861495661389668E-2</v>
      </c>
      <c r="C41" s="15">
        <v>-2.0944148936170248E-2</v>
      </c>
      <c r="D41" s="15">
        <v>4.7333543704630721E-4</v>
      </c>
      <c r="E41" s="15">
        <v>8.8824208360515744E-2</v>
      </c>
      <c r="F41" s="15">
        <v>-7.4089109915762563E-3</v>
      </c>
    </row>
    <row r="42" spans="1:6" x14ac:dyDescent="0.15">
      <c r="A42" s="14">
        <v>40</v>
      </c>
      <c r="B42" s="15">
        <v>3.4580462360744413E-2</v>
      </c>
      <c r="C42" s="15">
        <v>-4.5274476513856854E-4</v>
      </c>
      <c r="D42" s="15">
        <v>2.5626872733007344E-2</v>
      </c>
      <c r="E42" s="15">
        <v>-1.3365903120247102E-2</v>
      </c>
      <c r="F42" s="15">
        <v>3.47648261758704E-3</v>
      </c>
    </row>
    <row r="43" spans="1:6" x14ac:dyDescent="0.15">
      <c r="A43" s="14">
        <v>41</v>
      </c>
      <c r="B43" s="15">
        <v>1.8797460475538541E-2</v>
      </c>
      <c r="C43" s="15">
        <v>4.2577284565734175E-2</v>
      </c>
      <c r="D43" s="15">
        <v>-9.9946182824628416E-4</v>
      </c>
      <c r="E43" s="15">
        <v>-1.0650721726538026E-2</v>
      </c>
      <c r="F43" s="15">
        <v>2.1092317098023061E-2</v>
      </c>
    </row>
    <row r="44" spans="1:6" x14ac:dyDescent="0.15">
      <c r="A44" s="14">
        <v>42</v>
      </c>
      <c r="B44" s="15">
        <v>6.561583577712593E-2</v>
      </c>
      <c r="C44" s="15">
        <v>2.1939828391441374E-2</v>
      </c>
      <c r="D44" s="15">
        <v>-3.0244728336155102E-2</v>
      </c>
      <c r="E44" s="15">
        <v>8.890882477926243E-2</v>
      </c>
      <c r="F44" s="15">
        <v>3.233210258457242E-2</v>
      </c>
    </row>
    <row r="45" spans="1:6" x14ac:dyDescent="0.15">
      <c r="A45" s="14">
        <v>43</v>
      </c>
      <c r="B45" s="15">
        <v>-2.9297098956541645E-2</v>
      </c>
      <c r="C45" s="15">
        <v>-0.10107344032309495</v>
      </c>
      <c r="D45" s="15">
        <v>-6.6582017300214291E-2</v>
      </c>
      <c r="E45" s="15">
        <v>3.0352961581825433E-4</v>
      </c>
      <c r="F45" s="15">
        <v>-2.0782986950217519E-2</v>
      </c>
    </row>
    <row r="46" spans="1:6" x14ac:dyDescent="0.15">
      <c r="A46" s="14">
        <v>44</v>
      </c>
      <c r="B46" s="15">
        <v>-4.1521469493827845E-2</v>
      </c>
      <c r="C46" s="15">
        <v>2.9439583825963567E-2</v>
      </c>
      <c r="D46" s="15">
        <v>3.7833701751402771E-2</v>
      </c>
      <c r="E46" s="15">
        <v>-2.1197277732021291E-2</v>
      </c>
      <c r="F46" s="15">
        <v>6.4165844027641583E-3</v>
      </c>
    </row>
    <row r="47" spans="1:6" x14ac:dyDescent="0.15">
      <c r="A47" s="14">
        <v>45</v>
      </c>
      <c r="B47" s="15">
        <v>-4.3751540547203316E-3</v>
      </c>
      <c r="C47" s="15">
        <v>1.366716435052262E-2</v>
      </c>
      <c r="D47" s="15">
        <v>2.2118456623250182E-3</v>
      </c>
      <c r="E47" s="15">
        <v>-6.8290522586359703E-2</v>
      </c>
      <c r="F47" s="15">
        <v>-9.6125551741049753E-3</v>
      </c>
    </row>
    <row r="48" spans="1:6" x14ac:dyDescent="0.15">
      <c r="A48" s="14">
        <v>46</v>
      </c>
      <c r="B48" s="15">
        <v>-9.8409358172928396E-3</v>
      </c>
      <c r="C48" s="15">
        <v>2.7192386131882351E-3</v>
      </c>
      <c r="D48" s="15">
        <v>3.3758378290011493E-2</v>
      </c>
      <c r="E48" s="15">
        <v>0.10324175301834781</v>
      </c>
      <c r="F48" s="15">
        <v>-1.1983757551747964E-2</v>
      </c>
    </row>
    <row r="49" spans="1:6" x14ac:dyDescent="0.15">
      <c r="A49" s="14">
        <v>47</v>
      </c>
      <c r="B49" s="15">
        <v>-1.7439679959994958E-2</v>
      </c>
      <c r="C49" s="15">
        <v>-1.3559322033899202E-3</v>
      </c>
      <c r="D49" s="15">
        <v>4.0483909227484904E-2</v>
      </c>
      <c r="E49" s="15">
        <v>-4.2180094786729794E-2</v>
      </c>
      <c r="F49" s="15">
        <v>-3.6086607858861308E-2</v>
      </c>
    </row>
    <row r="50" spans="1:6" x14ac:dyDescent="0.15">
      <c r="A50" s="14">
        <v>48</v>
      </c>
      <c r="B50" s="15">
        <v>5.1148291876073504E-2</v>
      </c>
      <c r="C50" s="15">
        <v>-4.6164290563475929E-2</v>
      </c>
      <c r="D50" s="15">
        <v>8.3592978189832579E-3</v>
      </c>
      <c r="E50" s="15">
        <v>3.1352615716791821E-2</v>
      </c>
      <c r="F50" s="15">
        <v>-2.2462562396006636E-2</v>
      </c>
    </row>
    <row r="51" spans="1:6" x14ac:dyDescent="0.15">
      <c r="A51" s="14">
        <v>49</v>
      </c>
      <c r="B51" s="15">
        <v>1.3556860134358306E-2</v>
      </c>
      <c r="C51" s="15">
        <v>-0.12823250296559907</v>
      </c>
      <c r="D51" s="15">
        <v>2.3739543296405152E-2</v>
      </c>
      <c r="E51" s="15">
        <v>2.8829378925331328E-2</v>
      </c>
      <c r="F51" s="15">
        <v>-2.1382978723404333E-2</v>
      </c>
    </row>
    <row r="52" spans="1:6" x14ac:dyDescent="0.15">
      <c r="A52" s="14">
        <v>50</v>
      </c>
      <c r="B52" s="15">
        <v>-2.2153221472502538E-2</v>
      </c>
      <c r="C52" s="15">
        <v>-1.632875221118435E-3</v>
      </c>
      <c r="D52" s="15">
        <v>-2.8415783274440609E-2</v>
      </c>
      <c r="E52" s="15">
        <v>-2.2892025944295957E-2</v>
      </c>
      <c r="F52" s="15">
        <v>-6.5224480921838301E-3</v>
      </c>
    </row>
    <row r="53" spans="1:6" x14ac:dyDescent="0.15">
      <c r="A53" s="14">
        <v>51</v>
      </c>
      <c r="B53" s="15">
        <v>-4.7142159257449912E-2</v>
      </c>
      <c r="C53" s="15">
        <v>2.2079869156330867E-2</v>
      </c>
      <c r="D53" s="15">
        <v>-2.3867252614032219E-2</v>
      </c>
      <c r="E53" s="15">
        <v>-0.1220009544882642</v>
      </c>
      <c r="F53" s="15">
        <v>2.1118284276179011E-2</v>
      </c>
    </row>
    <row r="54" spans="1:6" x14ac:dyDescent="0.15">
      <c r="A54" s="14">
        <v>52</v>
      </c>
      <c r="B54" s="15">
        <v>2.6275314022045526E-2</v>
      </c>
      <c r="C54" s="15">
        <v>8.5344712628350194E-3</v>
      </c>
      <c r="D54" s="15">
        <v>4.6961111542342504E-2</v>
      </c>
      <c r="E54" s="15">
        <v>3.5183080496121066E-2</v>
      </c>
      <c r="F54" s="15">
        <v>3.4290612944707366E-3</v>
      </c>
    </row>
    <row r="55" spans="1:6" x14ac:dyDescent="0.15">
      <c r="A55" s="14">
        <v>53</v>
      </c>
      <c r="B55" s="15">
        <v>-0.11115274135131747</v>
      </c>
      <c r="C55" s="15">
        <v>0.11027370091233646</v>
      </c>
      <c r="D55" s="15">
        <v>-7.7995255041518385E-2</v>
      </c>
      <c r="E55" s="15">
        <v>-8.0433433576781788E-2</v>
      </c>
      <c r="F55" s="15">
        <v>4.9444681759931663E-2</v>
      </c>
    </row>
    <row r="56" spans="1:6" x14ac:dyDescent="0.15">
      <c r="A56" s="14">
        <v>54</v>
      </c>
      <c r="B56" s="15">
        <v>8.8941969931150666E-2</v>
      </c>
      <c r="C56" s="15">
        <v>7.5860426342741594E-2</v>
      </c>
      <c r="D56" s="15">
        <v>0.11474750723705363</v>
      </c>
      <c r="E56" s="15">
        <v>0.10667566445182741</v>
      </c>
      <c r="F56" s="15">
        <v>2.8798209015976406E-2</v>
      </c>
    </row>
    <row r="57" spans="1:6" x14ac:dyDescent="0.15">
      <c r="A57" s="14">
        <v>55</v>
      </c>
      <c r="B57" s="15">
        <v>2.2387096774193482E-2</v>
      </c>
      <c r="C57" s="15">
        <v>-1.9814035864511914E-2</v>
      </c>
      <c r="D57" s="15">
        <v>7.2855803217195536E-3</v>
      </c>
      <c r="E57" s="15">
        <v>6.9796894788686226E-2</v>
      </c>
      <c r="F57" s="15">
        <v>-6.0336300692384048E-3</v>
      </c>
    </row>
    <row r="58" spans="1:6" x14ac:dyDescent="0.15">
      <c r="A58" s="14">
        <v>56</v>
      </c>
      <c r="B58" s="15">
        <v>-2.5619991165520273E-2</v>
      </c>
      <c r="C58" s="15">
        <v>8.1309994353473414E-3</v>
      </c>
      <c r="D58" s="15">
        <v>4.1678602119736619E-2</v>
      </c>
      <c r="E58" s="15">
        <v>2.9026176173981622E-2</v>
      </c>
      <c r="F58" s="15">
        <v>-1.6021494676087156E-2</v>
      </c>
    </row>
    <row r="59" spans="1:6" x14ac:dyDescent="0.15">
      <c r="A59" s="14">
        <v>57</v>
      </c>
      <c r="B59" s="15">
        <v>8.9825788485201841E-2</v>
      </c>
      <c r="C59" s="15">
        <v>-6.822000672118278E-2</v>
      </c>
      <c r="D59" s="15">
        <v>-4.8123195380189721E-4</v>
      </c>
      <c r="E59" s="15">
        <v>9.3314585197494582E-2</v>
      </c>
      <c r="F59" s="15">
        <v>-6.5736245954691741E-3</v>
      </c>
    </row>
    <row r="60" spans="1:6" x14ac:dyDescent="0.15">
      <c r="A60" s="14">
        <v>58</v>
      </c>
      <c r="B60" s="15">
        <v>-7.1725695269788448E-2</v>
      </c>
      <c r="C60" s="15">
        <v>3.3421495551815283E-2</v>
      </c>
      <c r="D60" s="15">
        <v>-1.444390948483254E-3</v>
      </c>
      <c r="E60" s="15">
        <v>-0.15503332164152916</v>
      </c>
      <c r="F60" s="15">
        <v>1.7509925684617622E-2</v>
      </c>
    </row>
    <row r="61" spans="1:6" x14ac:dyDescent="0.15">
      <c r="A61" s="14">
        <v>59</v>
      </c>
      <c r="B61" s="15">
        <v>6.6577043723193174E-2</v>
      </c>
      <c r="C61" s="15">
        <v>0.18392275476966025</v>
      </c>
      <c r="D61" s="15">
        <v>1.2673922027827578E-2</v>
      </c>
      <c r="E61" s="15">
        <v>0.12167335455006678</v>
      </c>
      <c r="F61" s="15">
        <v>8.0040020010005097E-2</v>
      </c>
    </row>
    <row r="62" spans="1:6" x14ac:dyDescent="0.15">
      <c r="A62" s="14">
        <v>60</v>
      </c>
      <c r="B62" s="15">
        <v>2.3527999519836751E-2</v>
      </c>
      <c r="C62" s="15">
        <v>3.6749533261275502E-2</v>
      </c>
      <c r="D62" s="15">
        <v>2.3806284859202886E-2</v>
      </c>
      <c r="E62" s="15">
        <v>6.270817056622402E-2</v>
      </c>
      <c r="F62" s="15">
        <v>9.2635479388425424E-5</v>
      </c>
    </row>
    <row r="63" spans="1:6" x14ac:dyDescent="0.15">
      <c r="A63" s="7" t="s">
        <v>11</v>
      </c>
      <c r="B63" s="8">
        <f>AVERAGE(B3:B62)</f>
        <v>9.9859957052749956E-3</v>
      </c>
      <c r="C63" s="8">
        <f t="shared" ref="C63:F63" si="5">AVERAGE(C3:C62)</f>
        <v>6.710090636107861E-3</v>
      </c>
      <c r="D63" s="8">
        <f t="shared" si="5"/>
        <v>7.5870435759220643E-3</v>
      </c>
      <c r="E63" s="8">
        <f t="shared" si="5"/>
        <v>1.7754421726933679E-2</v>
      </c>
      <c r="F63" s="8">
        <f t="shared" si="5"/>
        <v>2.0218708454029844E-3</v>
      </c>
    </row>
    <row r="64" spans="1:6" x14ac:dyDescent="0.15">
      <c r="A64" s="7" t="s">
        <v>12</v>
      </c>
      <c r="B64" s="9">
        <f>_xlfn.STDEV.S(B3:B62)</f>
        <v>4.6319420199596173E-2</v>
      </c>
      <c r="C64" s="9">
        <f t="shared" ref="C64:F64" si="6">_xlfn.STDEV.S(C3:C62)</f>
        <v>0.11050996480033953</v>
      </c>
      <c r="D64" s="9">
        <f t="shared" si="6"/>
        <v>3.9243080264541243E-2</v>
      </c>
      <c r="E64" s="9">
        <f t="shared" si="6"/>
        <v>6.0396694839986963E-2</v>
      </c>
      <c r="F64" s="9">
        <f t="shared" si="6"/>
        <v>3.91134699852193E-2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80B9F-0E35-2A44-8A69-F8C4C65F63D3}">
  <dimension ref="A1:S64"/>
  <sheetViews>
    <sheetView tabSelected="1" topLeftCell="F1" workbookViewId="0">
      <selection activeCell="I31" sqref="I31"/>
    </sheetView>
  </sheetViews>
  <sheetFormatPr baseColWidth="10" defaultRowHeight="14" x14ac:dyDescent="0.15"/>
  <cols>
    <col min="1" max="1" width="14.6640625" style="16" customWidth="1"/>
    <col min="2" max="6" width="16.6640625" style="16" customWidth="1"/>
    <col min="7" max="9" width="10.83203125" style="12"/>
    <col min="10" max="10" width="23.5" style="12" bestFit="1" customWidth="1"/>
    <col min="11" max="16384" width="10.83203125" style="12"/>
  </cols>
  <sheetData>
    <row r="1" spans="1:19" ht="45" x14ac:dyDescent="0.15">
      <c r="A1" s="11"/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H1" s="17"/>
      <c r="I1" s="17" t="s">
        <v>6</v>
      </c>
      <c r="J1" s="17" t="s">
        <v>7</v>
      </c>
      <c r="K1" s="17" t="s">
        <v>8</v>
      </c>
      <c r="L1" s="17" t="s">
        <v>9</v>
      </c>
      <c r="M1" s="17" t="s">
        <v>10</v>
      </c>
    </row>
    <row r="2" spans="1:19" ht="15" thickBot="1" x14ac:dyDescent="0.2">
      <c r="A2" s="13" t="s">
        <v>5</v>
      </c>
      <c r="B2" s="13" t="s">
        <v>6</v>
      </c>
      <c r="C2" s="13" t="s">
        <v>7</v>
      </c>
      <c r="D2" s="13" t="s">
        <v>8</v>
      </c>
      <c r="E2" s="13" t="s">
        <v>9</v>
      </c>
      <c r="F2" s="13" t="s">
        <v>10</v>
      </c>
      <c r="H2" s="12" t="s">
        <v>6</v>
      </c>
      <c r="I2" s="12">
        <f t="array" ref="I2:M6">MMULT(TRANSPOSE(B3:F62-B63:F63),(B3:F62-B63:F63))/(60-1)</f>
        <v>2.1454886876267581E-3</v>
      </c>
      <c r="J2" s="12">
        <v>-1.2808601363025703E-3</v>
      </c>
      <c r="K2" s="12">
        <v>6.0420948516173108E-4</v>
      </c>
      <c r="L2" s="12">
        <v>1.6794318506863832E-3</v>
      </c>
      <c r="M2" s="12">
        <v>-6.605409941807484E-4</v>
      </c>
    </row>
    <row r="3" spans="1:19" x14ac:dyDescent="0.15">
      <c r="A3" s="14">
        <v>1</v>
      </c>
      <c r="B3" s="15">
        <v>4.2399999999999993E-2</v>
      </c>
      <c r="C3" s="15">
        <v>3.0100000000000016E-2</v>
      </c>
      <c r="D3" s="15">
        <v>3.4699999999999953E-2</v>
      </c>
      <c r="E3" s="15">
        <v>5.9899999999999842E-2</v>
      </c>
      <c r="F3" s="15">
        <v>3.8000000000000256E-3</v>
      </c>
      <c r="H3" s="12" t="s">
        <v>7</v>
      </c>
      <c r="I3" s="12">
        <v>-1.2808601363025703E-3</v>
      </c>
      <c r="J3" s="12">
        <v>1.2212452320172287E-2</v>
      </c>
      <c r="K3" s="12">
        <v>4.549572354621806E-4</v>
      </c>
      <c r="L3" s="12">
        <v>1.2578897717068293E-4</v>
      </c>
      <c r="M3" s="12">
        <v>3.6959625688041931E-3</v>
      </c>
    </row>
    <row r="4" spans="1:19" x14ac:dyDescent="0.15">
      <c r="A4" s="14">
        <v>2</v>
      </c>
      <c r="B4" s="15">
        <v>-4.0291634689179068E-3</v>
      </c>
      <c r="C4" s="15">
        <v>-0.19978642850208717</v>
      </c>
      <c r="D4" s="15">
        <v>-5.8857639895621983E-2</v>
      </c>
      <c r="E4" s="15">
        <v>-1.1416171336918524E-2</v>
      </c>
      <c r="F4" s="15">
        <v>-6.1765291890814811E-2</v>
      </c>
      <c r="H4" s="12" t="s">
        <v>8</v>
      </c>
      <c r="I4" s="12">
        <v>6.0420948516173108E-4</v>
      </c>
      <c r="J4" s="12">
        <v>4.549572354621806E-4</v>
      </c>
      <c r="K4" s="12">
        <v>1.5400193486492259E-3</v>
      </c>
      <c r="L4" s="12">
        <v>7.96777545251402E-4</v>
      </c>
      <c r="M4" s="12">
        <v>1.1028343401020569E-4</v>
      </c>
    </row>
    <row r="5" spans="1:19" x14ac:dyDescent="0.15">
      <c r="A5" s="14">
        <v>3</v>
      </c>
      <c r="B5" s="15">
        <v>2.8896166441918725E-2</v>
      </c>
      <c r="C5" s="15">
        <v>-0.19422540337255856</v>
      </c>
      <c r="D5" s="15">
        <v>8.3487369069624284E-2</v>
      </c>
      <c r="E5" s="15">
        <v>6.4897881275052249E-3</v>
      </c>
      <c r="F5" s="15">
        <v>-3.0579740921639509E-2</v>
      </c>
      <c r="H5" s="12" t="s">
        <v>9</v>
      </c>
      <c r="I5" s="12">
        <v>1.6794318506863832E-3</v>
      </c>
      <c r="J5" s="12">
        <v>1.2578897717068293E-4</v>
      </c>
      <c r="K5" s="12">
        <v>7.96777545251402E-4</v>
      </c>
      <c r="L5" s="12">
        <v>3.6477607475945092E-3</v>
      </c>
      <c r="M5" s="12">
        <v>-1.7499640136725997E-4</v>
      </c>
    </row>
    <row r="6" spans="1:19" x14ac:dyDescent="0.15">
      <c r="A6" s="14">
        <v>4</v>
      </c>
      <c r="B6" s="15">
        <v>2.3497472383448903E-2</v>
      </c>
      <c r="C6" s="15">
        <v>6.684733514001806E-2</v>
      </c>
      <c r="D6" s="15">
        <v>2.7201213155151116E-2</v>
      </c>
      <c r="E6" s="15">
        <v>8.0314811302863776E-2</v>
      </c>
      <c r="F6" s="15">
        <v>-4.8192771084336616E-3</v>
      </c>
      <c r="H6" s="12" t="s">
        <v>10</v>
      </c>
      <c r="I6" s="12">
        <v>-6.605409941807484E-4</v>
      </c>
      <c r="J6" s="12">
        <v>3.6959625688041931E-3</v>
      </c>
      <c r="K6" s="12">
        <v>1.1028343401020569E-4</v>
      </c>
      <c r="L6" s="12">
        <v>-1.7499640136725997E-4</v>
      </c>
      <c r="M6" s="12">
        <v>1.5298635342846504E-3</v>
      </c>
    </row>
    <row r="7" spans="1:19" x14ac:dyDescent="0.15">
      <c r="A7" s="14">
        <v>5</v>
      </c>
      <c r="B7" s="15">
        <v>1.8750571663770144E-2</v>
      </c>
      <c r="C7" s="15">
        <v>8.0440304826419062E-3</v>
      </c>
      <c r="D7" s="15">
        <v>8.1195792581658655E-3</v>
      </c>
      <c r="E7" s="15">
        <v>-5.5297112261916137E-3</v>
      </c>
      <c r="F7" s="15">
        <v>1.3097072419106182E-2</v>
      </c>
    </row>
    <row r="8" spans="1:19" x14ac:dyDescent="0.15">
      <c r="A8" s="14">
        <v>6</v>
      </c>
      <c r="B8" s="15">
        <v>-6.9581612497755407E-2</v>
      </c>
      <c r="C8" s="15">
        <v>0.21265574688506228</v>
      </c>
      <c r="D8" s="15">
        <v>5.7111477210324058E-2</v>
      </c>
      <c r="E8" s="15">
        <v>-3.4598411297440457E-2</v>
      </c>
      <c r="F8" s="15">
        <v>8.6909288430200959E-2</v>
      </c>
    </row>
    <row r="9" spans="1:19" ht="20" x14ac:dyDescent="0.2">
      <c r="A9" s="14">
        <v>7</v>
      </c>
      <c r="B9" s="15">
        <v>5.8284280613722039E-2</v>
      </c>
      <c r="C9" s="15">
        <v>-4.5255137381667088E-2</v>
      </c>
      <c r="D9" s="15">
        <v>-2.5974025974025983E-2</v>
      </c>
      <c r="E9" s="15">
        <v>8.0362040592430128E-2</v>
      </c>
      <c r="F9" s="15">
        <v>-5.9070464767616127E-2</v>
      </c>
      <c r="H9" s="10"/>
    </row>
    <row r="10" spans="1:19" x14ac:dyDescent="0.15">
      <c r="A10" s="14">
        <v>8</v>
      </c>
      <c r="B10" s="15">
        <v>-6.2916020789641758E-3</v>
      </c>
      <c r="C10" s="15">
        <v>-0.14280532043530836</v>
      </c>
      <c r="D10" s="15">
        <v>1.0933333333333461E-2</v>
      </c>
      <c r="E10" s="15">
        <v>-2.927985106202935E-2</v>
      </c>
      <c r="F10" s="15">
        <v>-2.1563628638198384E-2</v>
      </c>
    </row>
    <row r="11" spans="1:19" x14ac:dyDescent="0.15">
      <c r="A11" s="14">
        <v>9</v>
      </c>
      <c r="B11" s="15">
        <v>8.2583960359694508E-4</v>
      </c>
      <c r="C11" s="15">
        <v>0.10241218789674145</v>
      </c>
      <c r="D11" s="15">
        <v>-4.8184296139980654E-2</v>
      </c>
      <c r="E11" s="15">
        <v>2.876819806468589E-3</v>
      </c>
      <c r="F11" s="15">
        <v>-1.6284876777766799E-3</v>
      </c>
    </row>
    <row r="12" spans="1:19" x14ac:dyDescent="0.15">
      <c r="A12" s="14">
        <v>10</v>
      </c>
      <c r="B12" s="15">
        <v>1.9528743009076921E-2</v>
      </c>
      <c r="C12" s="15">
        <v>-2.6359564939219426E-2</v>
      </c>
      <c r="D12" s="15">
        <v>-3.3256351039261389E-3</v>
      </c>
      <c r="E12" s="15">
        <v>7.8407510431154348E-2</v>
      </c>
      <c r="F12" s="15">
        <v>5.5458895171813793E-3</v>
      </c>
      <c r="J12" s="19">
        <v>0.9</v>
      </c>
      <c r="K12" s="19">
        <v>0.8</v>
      </c>
      <c r="L12" s="19">
        <v>0.7</v>
      </c>
      <c r="M12" s="19">
        <v>0.6</v>
      </c>
      <c r="N12" s="19">
        <v>0.5</v>
      </c>
      <c r="O12" s="19">
        <v>0.4</v>
      </c>
      <c r="P12" s="19">
        <v>0.3</v>
      </c>
      <c r="Q12" s="19">
        <v>0.2</v>
      </c>
      <c r="R12" s="19">
        <v>0.1</v>
      </c>
    </row>
    <row r="13" spans="1:19" x14ac:dyDescent="0.15">
      <c r="A13" s="14">
        <v>11</v>
      </c>
      <c r="B13" s="15">
        <v>-4.4964028776978138E-3</v>
      </c>
      <c r="C13" s="15">
        <v>-9.2916283348666195E-2</v>
      </c>
      <c r="D13" s="15">
        <v>-4.3933636110853547E-2</v>
      </c>
      <c r="E13" s="15">
        <v>-8.7618894083507981E-2</v>
      </c>
      <c r="F13" s="15">
        <v>-1.5140045420136361E-2</v>
      </c>
      <c r="H13" s="17" t="s">
        <v>15</v>
      </c>
      <c r="I13" s="17" t="s">
        <v>16</v>
      </c>
      <c r="J13" s="17" t="s">
        <v>17</v>
      </c>
      <c r="K13" s="17" t="s">
        <v>18</v>
      </c>
      <c r="L13" s="17" t="s">
        <v>19</v>
      </c>
      <c r="M13" s="17" t="s">
        <v>20</v>
      </c>
      <c r="N13" s="17" t="s">
        <v>21</v>
      </c>
      <c r="O13" s="17" t="s">
        <v>22</v>
      </c>
      <c r="P13" s="17" t="s">
        <v>23</v>
      </c>
      <c r="Q13" s="17" t="s">
        <v>24</v>
      </c>
      <c r="R13" s="17" t="s">
        <v>25</v>
      </c>
      <c r="S13" s="17" t="s">
        <v>26</v>
      </c>
    </row>
    <row r="14" spans="1:19" x14ac:dyDescent="0.15">
      <c r="A14" s="14">
        <v>12</v>
      </c>
      <c r="B14" s="15">
        <v>3.3965672990063256E-2</v>
      </c>
      <c r="C14" s="15">
        <v>-0.22573167197913646</v>
      </c>
      <c r="D14" s="15">
        <v>4.9539505574406117E-2</v>
      </c>
      <c r="E14" s="15">
        <v>-4.435020761551367E-2</v>
      </c>
      <c r="F14" s="15">
        <v>-6.621280333809143E-2</v>
      </c>
      <c r="H14" s="12" t="s">
        <v>6</v>
      </c>
      <c r="I14" s="19">
        <v>0.2721832849324532</v>
      </c>
      <c r="J14" s="8">
        <f>J$12*$I14+(1-J$12)*$S14</f>
        <v>0.2521159312675888</v>
      </c>
      <c r="K14" s="8">
        <f t="shared" ref="K14:R18" si="0">K$12*$I14+(1-K$12)*$S14</f>
        <v>0.23204857760272435</v>
      </c>
      <c r="L14" s="8">
        <f t="shared" si="0"/>
        <v>0.21198122393785995</v>
      </c>
      <c r="M14" s="8">
        <f t="shared" si="0"/>
        <v>0.19191387027299553</v>
      </c>
      <c r="N14" s="8">
        <f t="shared" si="0"/>
        <v>0.17184651660813111</v>
      </c>
      <c r="O14" s="8">
        <f t="shared" si="0"/>
        <v>0.15177916294326671</v>
      </c>
      <c r="P14" s="8">
        <f t="shared" si="0"/>
        <v>0.13171180927840229</v>
      </c>
      <c r="Q14" s="8">
        <f t="shared" si="0"/>
        <v>0.11164445561353788</v>
      </c>
      <c r="R14" s="8">
        <f t="shared" si="0"/>
        <v>9.1577101948673467E-2</v>
      </c>
      <c r="S14" s="19">
        <v>7.1509748283809044E-2</v>
      </c>
    </row>
    <row r="15" spans="1:19" x14ac:dyDescent="0.15">
      <c r="A15" s="14">
        <v>13</v>
      </c>
      <c r="B15" s="15">
        <v>-7.0592346671326189E-2</v>
      </c>
      <c r="C15" s="15">
        <v>2.6197604790419327E-2</v>
      </c>
      <c r="D15" s="15">
        <v>-5.8193238499907762E-2</v>
      </c>
      <c r="E15" s="15">
        <v>-4.9828972913007252E-2</v>
      </c>
      <c r="F15" s="15">
        <v>3.704139228598291E-2</v>
      </c>
      <c r="H15" s="12" t="s">
        <v>7</v>
      </c>
      <c r="I15" s="19">
        <v>-0.18720239578189485</v>
      </c>
      <c r="J15" s="8">
        <f t="shared" ref="J15:J18" si="1">J$12*$I15+(1-J$12)*$S15</f>
        <v>-0.15130950586012418</v>
      </c>
      <c r="K15" s="8">
        <f t="shared" si="0"/>
        <v>-0.11541661593835346</v>
      </c>
      <c r="L15" s="8">
        <f t="shared" si="0"/>
        <v>-7.9523726016582738E-2</v>
      </c>
      <c r="M15" s="8">
        <f t="shared" si="0"/>
        <v>-4.3630836094812053E-2</v>
      </c>
      <c r="N15" s="8">
        <f t="shared" si="0"/>
        <v>-7.7379461730413546E-3</v>
      </c>
      <c r="O15" s="8">
        <f t="shared" si="0"/>
        <v>2.8154943748729344E-2</v>
      </c>
      <c r="P15" s="8">
        <f t="shared" si="0"/>
        <v>6.4047833670500043E-2</v>
      </c>
      <c r="Q15" s="8">
        <f t="shared" si="0"/>
        <v>9.9940723592270742E-2</v>
      </c>
      <c r="R15" s="8">
        <f t="shared" si="0"/>
        <v>0.13583361351404144</v>
      </c>
      <c r="S15" s="19">
        <v>0.17172650343581214</v>
      </c>
    </row>
    <row r="16" spans="1:19" x14ac:dyDescent="0.15">
      <c r="A16" s="14">
        <v>14</v>
      </c>
      <c r="B16" s="15">
        <v>-2.8012784357961951E-2</v>
      </c>
      <c r="C16" s="15">
        <v>-2.6258205689277947E-2</v>
      </c>
      <c r="D16" s="15">
        <v>1.6182816790898391E-2</v>
      </c>
      <c r="E16" s="15">
        <v>6.6160731659854477E-3</v>
      </c>
      <c r="F16" s="15">
        <v>-1.8029255017575685E-2</v>
      </c>
      <c r="H16" s="12" t="s">
        <v>8</v>
      </c>
      <c r="I16" s="19">
        <v>0.13102111779603701</v>
      </c>
      <c r="J16" s="8">
        <f t="shared" si="1"/>
        <v>0.14649452585714107</v>
      </c>
      <c r="K16" s="8">
        <f t="shared" si="0"/>
        <v>0.1619679339182451</v>
      </c>
      <c r="L16" s="8">
        <f t="shared" si="0"/>
        <v>0.17744134197934919</v>
      </c>
      <c r="M16" s="8">
        <f t="shared" si="0"/>
        <v>0.19291475004045322</v>
      </c>
      <c r="N16" s="8">
        <f t="shared" si="0"/>
        <v>0.20838815810155725</v>
      </c>
      <c r="O16" s="8">
        <f t="shared" si="0"/>
        <v>0.22386156616266131</v>
      </c>
      <c r="P16" s="8">
        <f t="shared" si="0"/>
        <v>0.23933497422376537</v>
      </c>
      <c r="Q16" s="8">
        <f t="shared" si="0"/>
        <v>0.25480838228486946</v>
      </c>
      <c r="R16" s="8">
        <f t="shared" si="0"/>
        <v>0.27028179034597349</v>
      </c>
      <c r="S16" s="19">
        <v>0.28575519840707753</v>
      </c>
    </row>
    <row r="17" spans="1:19" x14ac:dyDescent="0.15">
      <c r="A17" s="14">
        <v>15</v>
      </c>
      <c r="B17" s="15">
        <v>6.2669245647968941E-2</v>
      </c>
      <c r="C17" s="15">
        <v>8.8764044943820286E-2</v>
      </c>
      <c r="D17" s="15">
        <v>6.2156162532573944E-2</v>
      </c>
      <c r="E17" s="15">
        <v>8.6893485404987425E-2</v>
      </c>
      <c r="F17" s="15">
        <v>2.2863741339491872E-2</v>
      </c>
      <c r="H17" s="12" t="s">
        <v>9</v>
      </c>
      <c r="I17" s="19">
        <v>-1.0598596313636544E-2</v>
      </c>
      <c r="J17" s="8">
        <f t="shared" si="1"/>
        <v>7.1615738787882161E-2</v>
      </c>
      <c r="K17" s="8">
        <f t="shared" si="0"/>
        <v>0.15383007388940087</v>
      </c>
      <c r="L17" s="8">
        <f t="shared" si="0"/>
        <v>0.23604440899091966</v>
      </c>
      <c r="M17" s="8">
        <f t="shared" si="0"/>
        <v>0.31825874409243843</v>
      </c>
      <c r="N17" s="8">
        <f t="shared" si="0"/>
        <v>0.40047307919395708</v>
      </c>
      <c r="O17" s="8">
        <f t="shared" si="0"/>
        <v>0.48268741429547579</v>
      </c>
      <c r="P17" s="8">
        <f t="shared" si="0"/>
        <v>0.56490174939699456</v>
      </c>
      <c r="Q17" s="8">
        <f t="shared" si="0"/>
        <v>0.64711608449851332</v>
      </c>
      <c r="R17" s="8">
        <f t="shared" si="0"/>
        <v>0.72933041960003198</v>
      </c>
      <c r="S17" s="19">
        <v>0.81154475470155074</v>
      </c>
    </row>
    <row r="18" spans="1:19" x14ac:dyDescent="0.15">
      <c r="A18" s="14">
        <v>16</v>
      </c>
      <c r="B18" s="15">
        <v>1.9930833636694567E-2</v>
      </c>
      <c r="C18" s="15">
        <v>-8.0323357413140672E-2</v>
      </c>
      <c r="D18" s="15">
        <v>-1.9990913221262785E-3</v>
      </c>
      <c r="E18" s="15">
        <v>2.925744775455752E-2</v>
      </c>
      <c r="F18" s="15">
        <v>-6.7509595845563375E-2</v>
      </c>
      <c r="H18" s="12" t="s">
        <v>10</v>
      </c>
      <c r="I18" s="19">
        <v>0.79459658936704114</v>
      </c>
      <c r="J18" s="8">
        <f t="shared" si="1"/>
        <v>0.68108331633665675</v>
      </c>
      <c r="K18" s="8">
        <f t="shared" si="0"/>
        <v>0.56757004330627248</v>
      </c>
      <c r="L18" s="8">
        <f t="shared" si="0"/>
        <v>0.45405677027588814</v>
      </c>
      <c r="M18" s="8">
        <f t="shared" si="0"/>
        <v>0.34054349724550376</v>
      </c>
      <c r="N18" s="8">
        <f t="shared" si="0"/>
        <v>0.22703022421511945</v>
      </c>
      <c r="O18" s="8">
        <f t="shared" si="0"/>
        <v>0.11351695118473515</v>
      </c>
      <c r="P18" s="8">
        <f t="shared" si="0"/>
        <v>3.678154350789109E-6</v>
      </c>
      <c r="Q18" s="8">
        <f t="shared" si="0"/>
        <v>-0.11350959487603357</v>
      </c>
      <c r="R18" s="8">
        <f t="shared" si="0"/>
        <v>-0.22702286790641787</v>
      </c>
      <c r="S18" s="19">
        <v>-0.34053614093680223</v>
      </c>
    </row>
    <row r="19" spans="1:19" x14ac:dyDescent="0.15">
      <c r="A19" s="14">
        <v>17</v>
      </c>
      <c r="B19" s="15">
        <v>-2.3467475684839756E-2</v>
      </c>
      <c r="C19" s="15">
        <v>5.6106227791286045E-3</v>
      </c>
      <c r="D19" s="15">
        <v>1.1017026313393519E-2</v>
      </c>
      <c r="E19" s="15">
        <v>-2.4796958700535554E-2</v>
      </c>
      <c r="F19" s="15">
        <v>-4.4794188861984052E-3</v>
      </c>
      <c r="H19" s="20" t="s">
        <v>27</v>
      </c>
      <c r="I19" s="21">
        <f>SUM(I14:I18)</f>
        <v>1</v>
      </c>
      <c r="J19" s="21">
        <f>SUM(J14:J18)</f>
        <v>1.0000000063891445</v>
      </c>
      <c r="K19" s="21">
        <f t="shared" ref="K19:O19" si="2">SUM(K14:K18)</f>
        <v>1.0000000127782893</v>
      </c>
      <c r="L19" s="21">
        <f t="shared" si="2"/>
        <v>1.0000000191674343</v>
      </c>
      <c r="M19" s="21">
        <f t="shared" si="2"/>
        <v>1.0000000255565789</v>
      </c>
      <c r="N19" s="21">
        <f t="shared" si="2"/>
        <v>1.0000000319457236</v>
      </c>
      <c r="O19" s="21">
        <f t="shared" si="2"/>
        <v>1.0000000383348682</v>
      </c>
      <c r="P19" s="21">
        <f>SUM(P14:P18)</f>
        <v>1.0000000447240132</v>
      </c>
      <c r="Q19" s="21">
        <f t="shared" ref="Q19:R19" si="3">SUM(Q14:Q18)</f>
        <v>1.0000000511131577</v>
      </c>
      <c r="R19" s="21">
        <f t="shared" si="3"/>
        <v>1.0000000575023025</v>
      </c>
      <c r="S19" s="21">
        <f>SUM(S14:S18)</f>
        <v>1.0000000638914472</v>
      </c>
    </row>
    <row r="20" spans="1:19" x14ac:dyDescent="0.15">
      <c r="A20" s="14">
        <v>18</v>
      </c>
      <c r="B20" s="15">
        <v>-8.854166666666663E-2</v>
      </c>
      <c r="C20" s="15">
        <v>3.5707643667472366E-2</v>
      </c>
      <c r="D20" s="15">
        <v>-4.0976224783861759E-2</v>
      </c>
      <c r="E20" s="15">
        <v>-6.6802516169044091E-2</v>
      </c>
      <c r="F20" s="15">
        <v>5.4116502493007479E-2</v>
      </c>
      <c r="H20" s="12" t="s">
        <v>11</v>
      </c>
      <c r="I20" s="9" cm="1">
        <f t="array" ref="I20">SUM(TRANSPOSE(I14:I18)*$B$63:$F$63)</f>
        <v>3.8743387307066581E-3</v>
      </c>
      <c r="J20" s="9" cm="1">
        <f t="array" ref="J20">SUM(TRANSPOSE(J14:J18)*$B$63:$F$63)</f>
        <v>5.2623469890730381E-3</v>
      </c>
      <c r="K20" s="9" cm="1">
        <f t="array" ref="K20">SUM(TRANSPOSE(K14:K18)*$B$63:$F$63)</f>
        <v>6.6503552474394189E-3</v>
      </c>
      <c r="L20" s="9" cm="1">
        <f t="array" ref="L20">SUM(TRANSPOSE(L14:L18)*$B$63:$F$63)</f>
        <v>8.0383635058057998E-3</v>
      </c>
      <c r="M20" s="9" cm="1">
        <f t="array" ref="M20">SUM(TRANSPOSE(M14:M18)*$B$63:$F$63)</f>
        <v>9.4263717641721832E-3</v>
      </c>
      <c r="N20" s="9" cm="1">
        <f t="array" ref="N20">SUM(TRANSPOSE(N14:N18)*$B$63:$F$63)</f>
        <v>1.0814380022538561E-2</v>
      </c>
      <c r="O20" s="9" cm="1">
        <f t="array" ref="O20">SUM(TRANSPOSE(O14:O18)*$B$63:$F$63)</f>
        <v>1.2202388280904943E-2</v>
      </c>
      <c r="P20" s="9" cm="1">
        <f t="array" ref="P20">SUM(TRANSPOSE(P14:P18)*$B$63:$F$63)</f>
        <v>1.3590396539271325E-2</v>
      </c>
      <c r="Q20" s="9" cm="1">
        <f t="array" ref="Q20">SUM(TRANSPOSE(Q14:Q18)*$B$63:$F$63)</f>
        <v>1.4978404797637705E-2</v>
      </c>
      <c r="R20" s="9" cm="1">
        <f t="array" ref="R20">SUM(TRANSPOSE(R14:R18)*$B$63:$F$63)</f>
        <v>1.6366413056004083E-2</v>
      </c>
      <c r="S20" s="9" cm="1">
        <f t="array" ref="S20">SUM(TRANSPOSE(S14:S18)*$B$63:$F$63)</f>
        <v>1.7754421314370467E-2</v>
      </c>
    </row>
    <row r="21" spans="1:19" x14ac:dyDescent="0.15">
      <c r="A21" s="14">
        <v>19</v>
      </c>
      <c r="B21" s="15">
        <v>-2.8972431077694205E-2</v>
      </c>
      <c r="C21" s="15">
        <v>0.36379960495600661</v>
      </c>
      <c r="D21" s="15">
        <v>-7.5124424828622027E-3</v>
      </c>
      <c r="E21" s="15">
        <v>1.4335896705591988E-2</v>
      </c>
      <c r="F21" s="15">
        <v>0.10925242270419933</v>
      </c>
      <c r="H21" s="12" t="s">
        <v>12</v>
      </c>
      <c r="I21" s="9">
        <f t="array" ref="I21">SQRT(MMULT(MMULT(TRANSPOSE(I14:I18),$I$2:$M$6),I14:I18))</f>
        <v>1.8980188271275945E-2</v>
      </c>
      <c r="J21" s="9">
        <f t="array" ref="J21">SQRT(MMULT(MMULT(TRANSPOSE(J14:J18),$I$2:$M$6),J14:J18))</f>
        <v>1.9762033063897736E-2</v>
      </c>
      <c r="K21" s="9">
        <f t="array" ref="K21">SQRT(MMULT(MMULT(TRANSPOSE(K14:K18),$I$2:$M$6),K14:K18))</f>
        <v>2.1941041133390436E-2</v>
      </c>
      <c r="L21" s="9">
        <f t="array" ref="L21">SQRT(MMULT(MMULT(TRANSPOSE(L14:L18),$I$2:$M$6),L14:L18))</f>
        <v>2.515673970149376E-2</v>
      </c>
      <c r="M21" s="9">
        <f t="array" ref="M21">SQRT(MMULT(MMULT(TRANSPOSE(M14:M18),$I$2:$M$6),M14:M18))</f>
        <v>2.906707329597066E-2</v>
      </c>
      <c r="N21" s="9">
        <f t="array" ref="N21">SQRT(MMULT(MMULT(TRANSPOSE(N14:N18),$I$2:$M$6),N14:N18))</f>
        <v>3.3429162100940941E-2</v>
      </c>
      <c r="O21" s="9">
        <f t="array" ref="O21">SQRT(MMULT(MMULT(TRANSPOSE(O14:O18),$I$2:$M$6),O14:O18))</f>
        <v>3.8088107576272137E-2</v>
      </c>
      <c r="P21" s="9">
        <f t="array" ref="P21">SQRT(MMULT(MMULT(TRANSPOSE(P14:P18),$I$2:$M$6),P14:P18))</f>
        <v>4.2947408884651116E-2</v>
      </c>
      <c r="Q21" s="9">
        <f t="array" ref="Q21">SQRT(MMULT(MMULT(TRANSPOSE(Q14:Q18),$I$2:$M$6),Q14:Q18))</f>
        <v>4.7946187046126805E-2</v>
      </c>
      <c r="R21" s="9">
        <f t="array" ref="R21">SQRT(MMULT(MMULT(TRANSPOSE(R14:R18),$I$2:$M$6),R14:R18))</f>
        <v>5.3045025269218053E-2</v>
      </c>
      <c r="S21" s="9">
        <f t="array" ref="S21">SQRT(MMULT(MMULT(TRANSPOSE(S14:S18),$I$2:$M$6),S14:S18))</f>
        <v>5.8217638998458401E-2</v>
      </c>
    </row>
    <row r="22" spans="1:19" x14ac:dyDescent="0.15">
      <c r="A22" s="14">
        <v>20</v>
      </c>
      <c r="B22" s="15">
        <v>7.2578979971092306E-2</v>
      </c>
      <c r="C22" s="15">
        <v>3.0414746543778737E-2</v>
      </c>
      <c r="D22" s="15">
        <v>0.10265871889488132</v>
      </c>
      <c r="E22" s="15">
        <v>9.2193934855859139E-2</v>
      </c>
      <c r="F22" s="15">
        <v>-8.4243369734789963E-3</v>
      </c>
    </row>
    <row r="23" spans="1:19" x14ac:dyDescent="0.15">
      <c r="A23" s="14">
        <v>21</v>
      </c>
      <c r="B23" s="15">
        <v>3.5999614977379801E-2</v>
      </c>
      <c r="C23" s="15">
        <v>0.2935088167646307</v>
      </c>
      <c r="D23" s="15">
        <v>-1.673245237686638E-2</v>
      </c>
      <c r="E23" s="15">
        <v>-4.7561916188190945E-2</v>
      </c>
      <c r="F23" s="15">
        <v>5.1080344031885883E-2</v>
      </c>
    </row>
    <row r="24" spans="1:19" x14ac:dyDescent="0.15">
      <c r="A24" s="14">
        <v>22</v>
      </c>
      <c r="B24" s="15">
        <v>1.8860912385022743E-2</v>
      </c>
      <c r="C24" s="15">
        <v>-0.12585202015212893</v>
      </c>
      <c r="D24" s="15">
        <v>2.2078715420193795E-2</v>
      </c>
      <c r="E24" s="15">
        <v>8.4578009717473535E-2</v>
      </c>
      <c r="F24" s="15">
        <v>-6.1371120646641963E-2</v>
      </c>
    </row>
    <row r="25" spans="1:19" x14ac:dyDescent="0.15">
      <c r="A25" s="14">
        <v>23</v>
      </c>
      <c r="B25" s="15">
        <v>-3.2555170527083677E-2</v>
      </c>
      <c r="C25" s="15">
        <v>0.22725731721098419</v>
      </c>
      <c r="D25" s="15">
        <v>6.2414617486338919E-2</v>
      </c>
      <c r="E25" s="15">
        <v>1.9910403185663395E-3</v>
      </c>
      <c r="F25" s="15">
        <v>8.9729959600255205E-2</v>
      </c>
    </row>
    <row r="26" spans="1:19" x14ac:dyDescent="0.15">
      <c r="A26" s="14">
        <v>24</v>
      </c>
      <c r="B26" s="15">
        <v>3.4781789047035439E-2</v>
      </c>
      <c r="C26" s="15">
        <v>0.10386740331491717</v>
      </c>
      <c r="D26" s="15">
        <v>3.6486377883147014E-2</v>
      </c>
      <c r="E26" s="15">
        <v>0.11376055638350735</v>
      </c>
      <c r="F26" s="15">
        <v>1.9804878048780505E-2</v>
      </c>
    </row>
    <row r="27" spans="1:19" x14ac:dyDescent="0.15">
      <c r="A27" s="14">
        <v>25</v>
      </c>
      <c r="B27" s="15">
        <v>3.8531608671889206E-2</v>
      </c>
      <c r="C27" s="15">
        <v>-0.16666666666666663</v>
      </c>
      <c r="D27" s="15">
        <v>-3.3496161898115773E-2</v>
      </c>
      <c r="E27" s="15">
        <v>4.2744573297650801E-2</v>
      </c>
      <c r="F27" s="15">
        <v>-3.2526547402659589E-2</v>
      </c>
    </row>
    <row r="28" spans="1:19" x14ac:dyDescent="0.15">
      <c r="A28" s="14">
        <v>26</v>
      </c>
      <c r="B28" s="15">
        <v>-2.7541443733005933E-2</v>
      </c>
      <c r="C28" s="15">
        <v>3.6836836836836806E-2</v>
      </c>
      <c r="D28" s="15">
        <v>-1.4681107099879798E-2</v>
      </c>
      <c r="E28" s="15">
        <v>4.9190846225137141E-2</v>
      </c>
      <c r="F28" s="15">
        <v>6.822901216256172E-3</v>
      </c>
    </row>
    <row r="29" spans="1:19" x14ac:dyDescent="0.15">
      <c r="A29" s="14">
        <v>27</v>
      </c>
      <c r="B29" s="15">
        <v>2.2729322630107296E-2</v>
      </c>
      <c r="C29" s="15">
        <v>-7.2311256999420648E-2</v>
      </c>
      <c r="D29" s="15">
        <v>-4.9666178146881568E-2</v>
      </c>
      <c r="E29" s="15">
        <v>-1.725895223211249E-2</v>
      </c>
      <c r="F29" s="15">
        <v>-2.9463759575721893E-2</v>
      </c>
    </row>
    <row r="30" spans="1:19" x14ac:dyDescent="0.15">
      <c r="A30" s="14">
        <v>28</v>
      </c>
      <c r="B30" s="15">
        <v>0.14040038804127342</v>
      </c>
      <c r="C30" s="15">
        <v>-0.1504839213237591</v>
      </c>
      <c r="D30" s="15">
        <v>-2.3303632625085613E-2</v>
      </c>
      <c r="E30" s="15">
        <v>4.0862891516282973E-2</v>
      </c>
      <c r="F30" s="15">
        <v>-8.348512446873102E-2</v>
      </c>
    </row>
    <row r="31" spans="1:19" x14ac:dyDescent="0.15">
      <c r="A31" s="14">
        <v>29</v>
      </c>
      <c r="B31" s="15">
        <v>3.758410022426717E-2</v>
      </c>
      <c r="C31" s="15">
        <v>7.2277349013842862E-3</v>
      </c>
      <c r="D31" s="15">
        <v>4.2543859649122773E-2</v>
      </c>
      <c r="E31" s="15">
        <v>1.620831672645151E-2</v>
      </c>
      <c r="F31" s="15">
        <v>-1.9211659489897226E-2</v>
      </c>
    </row>
    <row r="32" spans="1:19" x14ac:dyDescent="0.15">
      <c r="A32" s="14">
        <v>30</v>
      </c>
      <c r="B32" s="15">
        <v>2.5340985317134912E-3</v>
      </c>
      <c r="C32" s="15">
        <v>0.14388226708829976</v>
      </c>
      <c r="D32" s="15">
        <v>1.2620950778292617E-3</v>
      </c>
      <c r="E32" s="15">
        <v>3.9090077134265933E-2</v>
      </c>
      <c r="F32" s="15">
        <v>5.4260947877969201E-2</v>
      </c>
    </row>
    <row r="33" spans="1:6" x14ac:dyDescent="0.15">
      <c r="A33" s="14">
        <v>31</v>
      </c>
      <c r="B33" s="15">
        <v>5.2784179614898674E-2</v>
      </c>
      <c r="C33" s="15">
        <v>-4.5082402977139724E-2</v>
      </c>
      <c r="D33" s="15">
        <v>4.3781512605042039E-2</v>
      </c>
      <c r="E33" s="15">
        <v>2.6170105686965206E-2</v>
      </c>
      <c r="F33" s="15">
        <v>3.1820608649225646E-2</v>
      </c>
    </row>
    <row r="34" spans="1:6" x14ac:dyDescent="0.15">
      <c r="A34" s="14">
        <v>32</v>
      </c>
      <c r="B34" s="15">
        <v>-2.951768942871269E-2</v>
      </c>
      <c r="C34" s="15">
        <v>-1.7815388041420022E-3</v>
      </c>
      <c r="D34" s="15">
        <v>-1.4572095644472927E-2</v>
      </c>
      <c r="E34" s="15">
        <v>4.3464933791073967E-2</v>
      </c>
      <c r="F34" s="15">
        <v>-4.2429887198591754E-3</v>
      </c>
    </row>
    <row r="35" spans="1:6" x14ac:dyDescent="0.15">
      <c r="A35" s="14">
        <v>33</v>
      </c>
      <c r="B35" s="15">
        <v>-8.4406606999927192E-3</v>
      </c>
      <c r="C35" s="15">
        <v>-2.5432236475181225E-2</v>
      </c>
      <c r="D35" s="15">
        <v>5.6372549019607643E-3</v>
      </c>
      <c r="E35" s="15">
        <v>-1.175019094060703E-4</v>
      </c>
      <c r="F35" s="15">
        <v>1.7252130534192389E-2</v>
      </c>
    </row>
    <row r="36" spans="1:6" x14ac:dyDescent="0.15">
      <c r="A36" s="14">
        <v>34</v>
      </c>
      <c r="B36" s="15">
        <v>-1.1888163205401092E-2</v>
      </c>
      <c r="C36" s="15">
        <v>2.0716493075426445E-2</v>
      </c>
      <c r="D36" s="15">
        <v>-1.1373791534649014E-3</v>
      </c>
      <c r="E36" s="15">
        <v>7.8911804453845713E-2</v>
      </c>
      <c r="F36" s="15">
        <v>-1.22599100939913E-3</v>
      </c>
    </row>
    <row r="37" spans="1:6" x14ac:dyDescent="0.15">
      <c r="A37" s="14">
        <v>35</v>
      </c>
      <c r="B37" s="15">
        <v>6.513182324545097E-2</v>
      </c>
      <c r="C37" s="15">
        <v>-2.6911863646557621E-2</v>
      </c>
      <c r="D37" s="15">
        <v>2.0821472143147668E-2</v>
      </c>
      <c r="E37" s="15">
        <v>-4.8033983226228094E-2</v>
      </c>
      <c r="F37" s="15">
        <v>-2.1583469721767612E-2</v>
      </c>
    </row>
    <row r="38" spans="1:6" x14ac:dyDescent="0.15">
      <c r="A38" s="14">
        <v>36</v>
      </c>
      <c r="B38" s="15">
        <v>1.7012968902524239E-2</v>
      </c>
      <c r="C38" s="15">
        <v>3.5376814934316547E-2</v>
      </c>
      <c r="D38" s="15">
        <v>1.115448968209698E-2</v>
      </c>
      <c r="E38" s="15">
        <v>4.8627002288329502E-2</v>
      </c>
      <c r="F38" s="15">
        <v>2.3105070569785502E-2</v>
      </c>
    </row>
    <row r="39" spans="1:6" x14ac:dyDescent="0.15">
      <c r="A39" s="14">
        <v>37</v>
      </c>
      <c r="B39" s="15">
        <v>-1.5494309611956747E-2</v>
      </c>
      <c r="C39" s="15">
        <v>8.1357818586533126E-2</v>
      </c>
      <c r="D39" s="15">
        <v>6.6976597588843667E-3</v>
      </c>
      <c r="E39" s="15">
        <v>3.1914893617021267E-2</v>
      </c>
      <c r="F39" s="15">
        <v>4.1998773758430419E-2</v>
      </c>
    </row>
    <row r="40" spans="1:6" x14ac:dyDescent="0.15">
      <c r="A40" s="14">
        <v>38</v>
      </c>
      <c r="B40" s="15">
        <v>5.1323119777158865E-2</v>
      </c>
      <c r="C40" s="15">
        <v>-7.1222725401399734E-2</v>
      </c>
      <c r="D40" s="15">
        <v>-7.827175954915444E-3</v>
      </c>
      <c r="E40" s="15">
        <v>5.3502511234470029E-2</v>
      </c>
      <c r="F40" s="15">
        <v>-3.3735412376189045E-2</v>
      </c>
    </row>
    <row r="41" spans="1:6" x14ac:dyDescent="0.15">
      <c r="A41" s="14">
        <v>39</v>
      </c>
      <c r="B41" s="15">
        <v>2.861495661389668E-2</v>
      </c>
      <c r="C41" s="15">
        <v>-2.0944148936170248E-2</v>
      </c>
      <c r="D41" s="15">
        <v>4.7333543704630721E-4</v>
      </c>
      <c r="E41" s="15">
        <v>8.8824208360515744E-2</v>
      </c>
      <c r="F41" s="15">
        <v>-7.4089109915762563E-3</v>
      </c>
    </row>
    <row r="42" spans="1:6" x14ac:dyDescent="0.15">
      <c r="A42" s="14">
        <v>40</v>
      </c>
      <c r="B42" s="15">
        <v>3.4580462360744413E-2</v>
      </c>
      <c r="C42" s="15">
        <v>-4.5274476513856854E-4</v>
      </c>
      <c r="D42" s="15">
        <v>2.5626872733007344E-2</v>
      </c>
      <c r="E42" s="15">
        <v>-1.3365903120247102E-2</v>
      </c>
      <c r="F42" s="15">
        <v>3.47648261758704E-3</v>
      </c>
    </row>
    <row r="43" spans="1:6" x14ac:dyDescent="0.15">
      <c r="A43" s="14">
        <v>41</v>
      </c>
      <c r="B43" s="15">
        <v>1.8797460475538541E-2</v>
      </c>
      <c r="C43" s="15">
        <v>4.2577284565734175E-2</v>
      </c>
      <c r="D43" s="15">
        <v>-9.9946182824628416E-4</v>
      </c>
      <c r="E43" s="15">
        <v>-1.0650721726538026E-2</v>
      </c>
      <c r="F43" s="15">
        <v>2.1092317098023061E-2</v>
      </c>
    </row>
    <row r="44" spans="1:6" x14ac:dyDescent="0.15">
      <c r="A44" s="14">
        <v>42</v>
      </c>
      <c r="B44" s="15">
        <v>6.561583577712593E-2</v>
      </c>
      <c r="C44" s="15">
        <v>2.1939828391441374E-2</v>
      </c>
      <c r="D44" s="15">
        <v>-3.0244728336155102E-2</v>
      </c>
      <c r="E44" s="15">
        <v>8.890882477926243E-2</v>
      </c>
      <c r="F44" s="15">
        <v>3.233210258457242E-2</v>
      </c>
    </row>
    <row r="45" spans="1:6" x14ac:dyDescent="0.15">
      <c r="A45" s="14">
        <v>43</v>
      </c>
      <c r="B45" s="15">
        <v>-2.9297098956541645E-2</v>
      </c>
      <c r="C45" s="15">
        <v>-0.10107344032309495</v>
      </c>
      <c r="D45" s="15">
        <v>-6.6582017300214291E-2</v>
      </c>
      <c r="E45" s="15">
        <v>3.0352961581825433E-4</v>
      </c>
      <c r="F45" s="15">
        <v>-2.0782986950217519E-2</v>
      </c>
    </row>
    <row r="46" spans="1:6" x14ac:dyDescent="0.15">
      <c r="A46" s="14">
        <v>44</v>
      </c>
      <c r="B46" s="15">
        <v>-4.1521469493827845E-2</v>
      </c>
      <c r="C46" s="15">
        <v>2.9439583825963567E-2</v>
      </c>
      <c r="D46" s="15">
        <v>3.7833701751402771E-2</v>
      </c>
      <c r="E46" s="15">
        <v>-2.1197277732021291E-2</v>
      </c>
      <c r="F46" s="15">
        <v>6.4165844027641583E-3</v>
      </c>
    </row>
    <row r="47" spans="1:6" x14ac:dyDescent="0.15">
      <c r="A47" s="14">
        <v>45</v>
      </c>
      <c r="B47" s="15">
        <v>-4.3751540547203316E-3</v>
      </c>
      <c r="C47" s="15">
        <v>1.366716435052262E-2</v>
      </c>
      <c r="D47" s="15">
        <v>2.2118456623250182E-3</v>
      </c>
      <c r="E47" s="15">
        <v>-6.8290522586359703E-2</v>
      </c>
      <c r="F47" s="15">
        <v>-9.6125551741049753E-3</v>
      </c>
    </row>
    <row r="48" spans="1:6" x14ac:dyDescent="0.15">
      <c r="A48" s="14">
        <v>46</v>
      </c>
      <c r="B48" s="15">
        <v>-9.8409358172928396E-3</v>
      </c>
      <c r="C48" s="15">
        <v>2.7192386131882351E-3</v>
      </c>
      <c r="D48" s="15">
        <v>3.3758378290011493E-2</v>
      </c>
      <c r="E48" s="15">
        <v>0.10324175301834781</v>
      </c>
      <c r="F48" s="15">
        <v>-1.1983757551747964E-2</v>
      </c>
    </row>
    <row r="49" spans="1:6" x14ac:dyDescent="0.15">
      <c r="A49" s="14">
        <v>47</v>
      </c>
      <c r="B49" s="15">
        <v>-1.7439679959994958E-2</v>
      </c>
      <c r="C49" s="15">
        <v>-1.3559322033899202E-3</v>
      </c>
      <c r="D49" s="15">
        <v>4.0483909227484904E-2</v>
      </c>
      <c r="E49" s="15">
        <v>-4.2180094786729794E-2</v>
      </c>
      <c r="F49" s="15">
        <v>-3.6086607858861308E-2</v>
      </c>
    </row>
    <row r="50" spans="1:6" x14ac:dyDescent="0.15">
      <c r="A50" s="14">
        <v>48</v>
      </c>
      <c r="B50" s="15">
        <v>5.1148291876073504E-2</v>
      </c>
      <c r="C50" s="15">
        <v>-4.6164290563475929E-2</v>
      </c>
      <c r="D50" s="15">
        <v>8.3592978189832579E-3</v>
      </c>
      <c r="E50" s="15">
        <v>3.1352615716791821E-2</v>
      </c>
      <c r="F50" s="15">
        <v>-2.2462562396006636E-2</v>
      </c>
    </row>
    <row r="51" spans="1:6" x14ac:dyDescent="0.15">
      <c r="A51" s="14">
        <v>49</v>
      </c>
      <c r="B51" s="15">
        <v>1.3556860134358306E-2</v>
      </c>
      <c r="C51" s="15">
        <v>-0.12823250296559907</v>
      </c>
      <c r="D51" s="15">
        <v>2.3739543296405152E-2</v>
      </c>
      <c r="E51" s="15">
        <v>2.8829378925331328E-2</v>
      </c>
      <c r="F51" s="15">
        <v>-2.1382978723404333E-2</v>
      </c>
    </row>
    <row r="52" spans="1:6" x14ac:dyDescent="0.15">
      <c r="A52" s="14">
        <v>50</v>
      </c>
      <c r="B52" s="15">
        <v>-2.2153221472502538E-2</v>
      </c>
      <c r="C52" s="15">
        <v>-1.632875221118435E-3</v>
      </c>
      <c r="D52" s="15">
        <v>-2.8415783274440609E-2</v>
      </c>
      <c r="E52" s="15">
        <v>-2.2892025944295957E-2</v>
      </c>
      <c r="F52" s="15">
        <v>-6.5224480921838301E-3</v>
      </c>
    </row>
    <row r="53" spans="1:6" x14ac:dyDescent="0.15">
      <c r="A53" s="14">
        <v>51</v>
      </c>
      <c r="B53" s="15">
        <v>-4.7142159257449912E-2</v>
      </c>
      <c r="C53" s="15">
        <v>2.2079869156330867E-2</v>
      </c>
      <c r="D53" s="15">
        <v>-2.3867252614032219E-2</v>
      </c>
      <c r="E53" s="15">
        <v>-0.1220009544882642</v>
      </c>
      <c r="F53" s="15">
        <v>2.1118284276179011E-2</v>
      </c>
    </row>
    <row r="54" spans="1:6" x14ac:dyDescent="0.15">
      <c r="A54" s="14">
        <v>52</v>
      </c>
      <c r="B54" s="15">
        <v>2.6275314022045526E-2</v>
      </c>
      <c r="C54" s="15">
        <v>8.5344712628350194E-3</v>
      </c>
      <c r="D54" s="15">
        <v>4.6961111542342504E-2</v>
      </c>
      <c r="E54" s="15">
        <v>3.5183080496121066E-2</v>
      </c>
      <c r="F54" s="15">
        <v>3.4290612944707366E-3</v>
      </c>
    </row>
    <row r="55" spans="1:6" x14ac:dyDescent="0.15">
      <c r="A55" s="14">
        <v>53</v>
      </c>
      <c r="B55" s="15">
        <v>-0.11115274135131747</v>
      </c>
      <c r="C55" s="15">
        <v>0.11027370091233646</v>
      </c>
      <c r="D55" s="15">
        <v>-7.7995255041518385E-2</v>
      </c>
      <c r="E55" s="15">
        <v>-8.0433433576781788E-2</v>
      </c>
      <c r="F55" s="15">
        <v>4.9444681759931663E-2</v>
      </c>
    </row>
    <row r="56" spans="1:6" x14ac:dyDescent="0.15">
      <c r="A56" s="14">
        <v>54</v>
      </c>
      <c r="B56" s="15">
        <v>8.8941969931150666E-2</v>
      </c>
      <c r="C56" s="15">
        <v>7.5860426342741594E-2</v>
      </c>
      <c r="D56" s="15">
        <v>0.11474750723705363</v>
      </c>
      <c r="E56" s="15">
        <v>0.10667566445182741</v>
      </c>
      <c r="F56" s="15">
        <v>2.8798209015976406E-2</v>
      </c>
    </row>
    <row r="57" spans="1:6" x14ac:dyDescent="0.15">
      <c r="A57" s="14">
        <v>55</v>
      </c>
      <c r="B57" s="15">
        <v>2.2387096774193482E-2</v>
      </c>
      <c r="C57" s="15">
        <v>-1.9814035864511914E-2</v>
      </c>
      <c r="D57" s="15">
        <v>7.2855803217195536E-3</v>
      </c>
      <c r="E57" s="15">
        <v>6.9796894788686226E-2</v>
      </c>
      <c r="F57" s="15">
        <v>-6.0336300692384048E-3</v>
      </c>
    </row>
    <row r="58" spans="1:6" x14ac:dyDescent="0.15">
      <c r="A58" s="14">
        <v>56</v>
      </c>
      <c r="B58" s="15">
        <v>-2.5619991165520273E-2</v>
      </c>
      <c r="C58" s="15">
        <v>8.1309994353473414E-3</v>
      </c>
      <c r="D58" s="15">
        <v>4.1678602119736619E-2</v>
      </c>
      <c r="E58" s="15">
        <v>2.9026176173981622E-2</v>
      </c>
      <c r="F58" s="15">
        <v>-1.6021494676087156E-2</v>
      </c>
    </row>
    <row r="59" spans="1:6" x14ac:dyDescent="0.15">
      <c r="A59" s="14">
        <v>57</v>
      </c>
      <c r="B59" s="15">
        <v>8.9825788485201841E-2</v>
      </c>
      <c r="C59" s="15">
        <v>-6.822000672118278E-2</v>
      </c>
      <c r="D59" s="15">
        <v>-4.8123195380189721E-4</v>
      </c>
      <c r="E59" s="15">
        <v>9.3314585197494582E-2</v>
      </c>
      <c r="F59" s="15">
        <v>-6.5736245954691741E-3</v>
      </c>
    </row>
    <row r="60" spans="1:6" x14ac:dyDescent="0.15">
      <c r="A60" s="14">
        <v>58</v>
      </c>
      <c r="B60" s="15">
        <v>-7.1725695269788448E-2</v>
      </c>
      <c r="C60" s="15">
        <v>3.3421495551815283E-2</v>
      </c>
      <c r="D60" s="15">
        <v>-1.444390948483254E-3</v>
      </c>
      <c r="E60" s="15">
        <v>-0.15503332164152916</v>
      </c>
      <c r="F60" s="15">
        <v>1.7509925684617622E-2</v>
      </c>
    </row>
    <row r="61" spans="1:6" x14ac:dyDescent="0.15">
      <c r="A61" s="14">
        <v>59</v>
      </c>
      <c r="B61" s="15">
        <v>6.6577043723193174E-2</v>
      </c>
      <c r="C61" s="15">
        <v>0.18392275476966025</v>
      </c>
      <c r="D61" s="15">
        <v>1.2673922027827578E-2</v>
      </c>
      <c r="E61" s="15">
        <v>0.12167335455006678</v>
      </c>
      <c r="F61" s="15">
        <v>8.0040020010005097E-2</v>
      </c>
    </row>
    <row r="62" spans="1:6" x14ac:dyDescent="0.15">
      <c r="A62" s="14">
        <v>60</v>
      </c>
      <c r="B62" s="15">
        <v>2.3527999519836751E-2</v>
      </c>
      <c r="C62" s="15">
        <v>3.6749533261275502E-2</v>
      </c>
      <c r="D62" s="15">
        <v>2.3806284859202886E-2</v>
      </c>
      <c r="E62" s="15">
        <v>6.270817056622402E-2</v>
      </c>
      <c r="F62" s="15">
        <v>9.2635479388425424E-5</v>
      </c>
    </row>
    <row r="63" spans="1:6" x14ac:dyDescent="0.15">
      <c r="A63" s="7" t="s">
        <v>11</v>
      </c>
      <c r="B63" s="8">
        <f>AVERAGE(B3:B62)</f>
        <v>9.9859957052749956E-3</v>
      </c>
      <c r="C63" s="8">
        <f t="shared" ref="C63:F63" si="4">AVERAGE(C3:C62)</f>
        <v>6.710090636107861E-3</v>
      </c>
      <c r="D63" s="8">
        <f t="shared" si="4"/>
        <v>7.5870435759220643E-3</v>
      </c>
      <c r="E63" s="8">
        <f t="shared" si="4"/>
        <v>1.7754421726933679E-2</v>
      </c>
      <c r="F63" s="8">
        <f t="shared" si="4"/>
        <v>2.0218708454029844E-3</v>
      </c>
    </row>
    <row r="64" spans="1:6" x14ac:dyDescent="0.15">
      <c r="A64" s="7" t="s">
        <v>12</v>
      </c>
      <c r="B64" s="9">
        <f>_xlfn.STDEV.S(B3:B62)</f>
        <v>4.6319420199596173E-2</v>
      </c>
      <c r="C64" s="9">
        <f t="shared" ref="C64:F64" si="5">_xlfn.STDEV.S(C3:C62)</f>
        <v>0.11050996480033953</v>
      </c>
      <c r="D64" s="9">
        <f t="shared" si="5"/>
        <v>3.9243080264541243E-2</v>
      </c>
      <c r="E64" s="9">
        <f t="shared" si="5"/>
        <v>6.0396694839986963E-2</v>
      </c>
      <c r="F64" s="9">
        <f t="shared" si="5"/>
        <v>3.91134699852193E-2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Five ETFs 5 Years Monthly</vt:lpstr>
      <vt:lpstr>Q1</vt:lpstr>
      <vt:lpstr>Q2</vt:lpstr>
      <vt:lpstr>Q3</vt:lpstr>
      <vt:lpstr>Q4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2026-04-12T20:23:56Z</dcterms:modified>
  <cp:category/>
  <cp:contentStatus/>
</cp:coreProperties>
</file>